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filterPrivacy="1" defaultThemeVersion="166925"/>
  <xr:revisionPtr revIDLastSave="0" documentId="13_ncr:1_{4350FF63-7C9A-4035-8FFF-16C25F7B304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貸借対照表（個別）" sheetId="1" r:id="rId1"/>
    <sheet name="損益計算書（個別）" sheetId="2" r:id="rId2"/>
    <sheet name="キャッシュ・フロー計算書（個別）" sheetId="3" r:id="rId3"/>
    <sheet name="参考情報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20" i="3" s="1"/>
  <c r="D16" i="3"/>
  <c r="D20" i="3"/>
  <c r="E16" i="3"/>
  <c r="C27" i="3"/>
  <c r="C33" i="3"/>
  <c r="D27" i="3"/>
  <c r="D33" i="3"/>
  <c r="E27" i="3"/>
  <c r="E34" i="3" s="1"/>
  <c r="E36" i="3" s="1"/>
  <c r="E33" i="3"/>
  <c r="B16" i="3"/>
  <c r="B20" i="3" s="1"/>
  <c r="B27" i="3"/>
  <c r="B33" i="3"/>
  <c r="C10" i="2"/>
  <c r="C21" i="2" s="1"/>
  <c r="C31" i="2" s="1"/>
  <c r="C20" i="2"/>
  <c r="C26" i="2"/>
  <c r="C30" i="2"/>
  <c r="C35" i="2"/>
  <c r="B10" i="2"/>
  <c r="B20" i="2"/>
  <c r="B21" i="2"/>
  <c r="B26" i="2"/>
  <c r="B30" i="2"/>
  <c r="B31" i="2"/>
  <c r="B35" i="2"/>
  <c r="D10" i="2"/>
  <c r="D20" i="2"/>
  <c r="D21" i="2"/>
  <c r="D26" i="2"/>
  <c r="D31" i="2" s="1"/>
  <c r="D30" i="2"/>
  <c r="D35" i="2"/>
  <c r="D38" i="2"/>
  <c r="E10" i="2"/>
  <c r="E20" i="2"/>
  <c r="E21" i="2" s="1"/>
  <c r="E31" i="2" s="1"/>
  <c r="E39" i="2" s="1"/>
  <c r="E42" i="2" s="1"/>
  <c r="E26" i="2"/>
  <c r="E30" i="2"/>
  <c r="E35" i="2"/>
  <c r="E38" i="2"/>
  <c r="C7" i="2"/>
  <c r="D7" i="2"/>
  <c r="E7" i="2"/>
  <c r="B7" i="2"/>
  <c r="C38" i="1"/>
  <c r="C43" i="1"/>
  <c r="C44" i="1"/>
  <c r="C51" i="1"/>
  <c r="C56" i="1" s="1"/>
  <c r="C57" i="1" s="1"/>
  <c r="C54" i="1"/>
  <c r="D38" i="1"/>
  <c r="D44" i="1" s="1"/>
  <c r="D43" i="1"/>
  <c r="D51" i="1"/>
  <c r="D54" i="1"/>
  <c r="D56" i="1"/>
  <c r="E38" i="1"/>
  <c r="E44" i="1" s="1"/>
  <c r="E43" i="1"/>
  <c r="E51" i="1"/>
  <c r="E56" i="1" s="1"/>
  <c r="E54" i="1"/>
  <c r="B38" i="1"/>
  <c r="B44" i="1" s="1"/>
  <c r="B43" i="1"/>
  <c r="B51" i="1"/>
  <c r="B56" i="1" s="1"/>
  <c r="B54" i="1"/>
  <c r="C11" i="1"/>
  <c r="C19" i="1"/>
  <c r="C23" i="1"/>
  <c r="C28" i="1"/>
  <c r="D11" i="1"/>
  <c r="D19" i="1"/>
  <c r="D23" i="1"/>
  <c r="D29" i="1" s="1"/>
  <c r="D28" i="1"/>
  <c r="E11" i="1"/>
  <c r="E19" i="1"/>
  <c r="E29" i="1" s="1"/>
  <c r="E30" i="1" s="1"/>
  <c r="E23" i="1"/>
  <c r="E28" i="1"/>
  <c r="B11" i="1"/>
  <c r="B19" i="1"/>
  <c r="B29" i="1" s="1"/>
  <c r="B23" i="1"/>
  <c r="B28" i="1"/>
  <c r="D57" i="1" l="1"/>
  <c r="E57" i="1"/>
  <c r="B30" i="1"/>
  <c r="B57" i="1"/>
  <c r="C29" i="1"/>
  <c r="C30" i="1" s="1"/>
  <c r="D39" i="2"/>
  <c r="D42" i="2" s="1"/>
  <c r="D34" i="3"/>
  <c r="D36" i="3" s="1"/>
  <c r="C34" i="3"/>
  <c r="C36" i="3" s="1"/>
  <c r="B34" i="3"/>
  <c r="B36" i="3" s="1"/>
  <c r="C39" i="2"/>
  <c r="C42" i="2" s="1"/>
  <c r="B39" i="2"/>
  <c r="B42" i="2" s="1"/>
  <c r="D30" i="1"/>
</calcChain>
</file>

<file path=xl/sharedStrings.xml><?xml version="1.0" encoding="utf-8"?>
<sst xmlns="http://schemas.openxmlformats.org/spreadsheetml/2006/main" count="199" uniqueCount="141">
  <si>
    <t>資産の部</t>
    <rPh sb="0" eb="2">
      <t>シサン</t>
    </rPh>
    <rPh sb="3" eb="4">
      <t>ブ</t>
    </rPh>
    <phoneticPr fontId="1"/>
  </si>
  <si>
    <t>負債の部</t>
    <rPh sb="0" eb="2">
      <t>フサイ</t>
    </rPh>
    <rPh sb="3" eb="4">
      <t>ブ</t>
    </rPh>
    <phoneticPr fontId="1"/>
  </si>
  <si>
    <t>純資産の部</t>
    <rPh sb="0" eb="3">
      <t>ジュンシサン</t>
    </rPh>
    <rPh sb="4" eb="5">
      <t>ブ</t>
    </rPh>
    <phoneticPr fontId="1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</si>
  <si>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1"/>
  </si>
  <si>
    <t>Ａ社</t>
    <rPh sb="1" eb="2">
      <t>シャ</t>
    </rPh>
    <phoneticPr fontId="1"/>
  </si>
  <si>
    <t>前期</t>
    <rPh sb="0" eb="2">
      <t>ゼンキ</t>
    </rPh>
    <phoneticPr fontId="1"/>
  </si>
  <si>
    <t>当期</t>
    <rPh sb="0" eb="2">
      <t>トウキ</t>
    </rPh>
    <phoneticPr fontId="1"/>
  </si>
  <si>
    <t>Ｂ社</t>
    <rPh sb="1" eb="2">
      <t>シャ</t>
    </rPh>
    <phoneticPr fontId="1"/>
  </si>
  <si>
    <t>　流動資産</t>
    <rPh sb="1" eb="3">
      <t>リュウドウ</t>
    </rPh>
    <rPh sb="3" eb="5">
      <t>シサン</t>
    </rPh>
    <phoneticPr fontId="1"/>
  </si>
  <si>
    <t>　　現金及び預金</t>
    <rPh sb="2" eb="4">
      <t>ゲンキン</t>
    </rPh>
    <rPh sb="4" eb="5">
      <t>オヨ</t>
    </rPh>
    <rPh sb="6" eb="8">
      <t>ヨキン</t>
    </rPh>
    <phoneticPr fontId="1"/>
  </si>
  <si>
    <t>　　受取手形及び売掛金</t>
    <rPh sb="2" eb="4">
      <t>ウケトリ</t>
    </rPh>
    <rPh sb="4" eb="5">
      <t>テ</t>
    </rPh>
    <rPh sb="5" eb="6">
      <t>カタ</t>
    </rPh>
    <rPh sb="6" eb="7">
      <t>オヨ</t>
    </rPh>
    <rPh sb="8" eb="10">
      <t>ウリカケ</t>
    </rPh>
    <rPh sb="10" eb="11">
      <t>キン</t>
    </rPh>
    <phoneticPr fontId="1"/>
  </si>
  <si>
    <t>　　　貸倒引当金</t>
    <rPh sb="3" eb="5">
      <t>カシダオレ</t>
    </rPh>
    <rPh sb="5" eb="7">
      <t>ヒキアテ</t>
    </rPh>
    <rPh sb="7" eb="8">
      <t>キン</t>
    </rPh>
    <phoneticPr fontId="1"/>
  </si>
  <si>
    <t>　　有価証券</t>
    <rPh sb="2" eb="4">
      <t>ユウカ</t>
    </rPh>
    <rPh sb="4" eb="6">
      <t>ショウケン</t>
    </rPh>
    <phoneticPr fontId="1"/>
  </si>
  <si>
    <t>　　商品</t>
    <phoneticPr fontId="1"/>
  </si>
  <si>
    <t>　　その他</t>
    <rPh sb="4" eb="5">
      <t>タ</t>
    </rPh>
    <phoneticPr fontId="1"/>
  </si>
  <si>
    <t>　　流動資産合計</t>
    <rPh sb="2" eb="4">
      <t>リュウドウ</t>
    </rPh>
    <rPh sb="4" eb="6">
      <t>シサン</t>
    </rPh>
    <rPh sb="6" eb="8">
      <t>ゴウケイ</t>
    </rPh>
    <phoneticPr fontId="1"/>
  </si>
  <si>
    <t>　固定資産</t>
    <rPh sb="1" eb="3">
      <t>コテイ</t>
    </rPh>
    <rPh sb="3" eb="5">
      <t>シサン</t>
    </rPh>
    <phoneticPr fontId="1"/>
  </si>
  <si>
    <t>　　有形固定資産</t>
    <rPh sb="2" eb="4">
      <t>ユウケイ</t>
    </rPh>
    <rPh sb="4" eb="6">
      <t>コテイ</t>
    </rPh>
    <rPh sb="6" eb="8">
      <t>シサン</t>
    </rPh>
    <phoneticPr fontId="1"/>
  </si>
  <si>
    <t>　資産合計</t>
    <rPh sb="1" eb="3">
      <t>シサン</t>
    </rPh>
    <rPh sb="3" eb="5">
      <t>ゴウケイ</t>
    </rPh>
    <phoneticPr fontId="1"/>
  </si>
  <si>
    <t>　　　建物</t>
    <rPh sb="3" eb="5">
      <t>タテモノ</t>
    </rPh>
    <phoneticPr fontId="1"/>
  </si>
  <si>
    <t>　　　　減価償却累計額</t>
    <rPh sb="4" eb="6">
      <t>ゲンカ</t>
    </rPh>
    <rPh sb="6" eb="8">
      <t>ショウキャク</t>
    </rPh>
    <rPh sb="8" eb="10">
      <t>ルイケイ</t>
    </rPh>
    <rPh sb="10" eb="11">
      <t>ガク</t>
    </rPh>
    <phoneticPr fontId="1"/>
  </si>
  <si>
    <t>　　　備品</t>
    <rPh sb="3" eb="5">
      <t>ビヒン</t>
    </rPh>
    <phoneticPr fontId="1"/>
  </si>
  <si>
    <t>　　　土地</t>
    <rPh sb="3" eb="5">
      <t>トチ</t>
    </rPh>
    <phoneticPr fontId="1"/>
  </si>
  <si>
    <t>　　　有形固定資産合計</t>
    <rPh sb="3" eb="5">
      <t>ユウケイ</t>
    </rPh>
    <rPh sb="5" eb="7">
      <t>コテイ</t>
    </rPh>
    <rPh sb="7" eb="9">
      <t>シサン</t>
    </rPh>
    <rPh sb="9" eb="11">
      <t>ゴウケイ</t>
    </rPh>
    <phoneticPr fontId="1"/>
  </si>
  <si>
    <t>　　無形固定資産</t>
    <rPh sb="2" eb="4">
      <t>ムケイ</t>
    </rPh>
    <rPh sb="4" eb="6">
      <t>コテイ</t>
    </rPh>
    <rPh sb="6" eb="8">
      <t>シサン</t>
    </rPh>
    <phoneticPr fontId="1"/>
  </si>
  <si>
    <t>　　　商標権</t>
    <rPh sb="3" eb="6">
      <t>ショウヒョウケン</t>
    </rPh>
    <phoneticPr fontId="1"/>
  </si>
  <si>
    <t>　　　その他</t>
    <rPh sb="5" eb="6">
      <t>タ</t>
    </rPh>
    <phoneticPr fontId="1"/>
  </si>
  <si>
    <t>　　　無形固定資産合計</t>
    <rPh sb="3" eb="5">
      <t>ムケイ</t>
    </rPh>
    <rPh sb="5" eb="9">
      <t>コテイシサン</t>
    </rPh>
    <rPh sb="9" eb="11">
      <t>ゴウケイ</t>
    </rPh>
    <phoneticPr fontId="1"/>
  </si>
  <si>
    <t>　　投資その他の資産</t>
    <rPh sb="2" eb="4">
      <t>トウシ</t>
    </rPh>
    <rPh sb="6" eb="7">
      <t>タ</t>
    </rPh>
    <rPh sb="8" eb="10">
      <t>シサン</t>
    </rPh>
    <phoneticPr fontId="1"/>
  </si>
  <si>
    <t>　　　投資有価証券</t>
    <rPh sb="3" eb="5">
      <t>トウシ</t>
    </rPh>
    <rPh sb="5" eb="7">
      <t>ユウカ</t>
    </rPh>
    <rPh sb="7" eb="9">
      <t>ショウケン</t>
    </rPh>
    <phoneticPr fontId="1"/>
  </si>
  <si>
    <t>　　　関係会社株式</t>
    <rPh sb="3" eb="5">
      <t>カンケイ</t>
    </rPh>
    <rPh sb="5" eb="7">
      <t>カイシャ</t>
    </rPh>
    <rPh sb="7" eb="9">
      <t>カブシキ</t>
    </rPh>
    <phoneticPr fontId="1"/>
  </si>
  <si>
    <t>　　　投資その他の資産合計</t>
    <rPh sb="3" eb="5">
      <t>トウシ</t>
    </rPh>
    <rPh sb="7" eb="8">
      <t>タ</t>
    </rPh>
    <rPh sb="9" eb="11">
      <t>シサン</t>
    </rPh>
    <rPh sb="11" eb="13">
      <t>ゴウケイ</t>
    </rPh>
    <phoneticPr fontId="1"/>
  </si>
  <si>
    <t>　　固定資産合計</t>
    <rPh sb="2" eb="4">
      <t>コテイ</t>
    </rPh>
    <rPh sb="4" eb="6">
      <t>シサン</t>
    </rPh>
    <rPh sb="6" eb="8">
      <t>ゴウケイ</t>
    </rPh>
    <phoneticPr fontId="1"/>
  </si>
  <si>
    <t>　流動負債</t>
    <rPh sb="1" eb="3">
      <t>リュウドウ</t>
    </rPh>
    <rPh sb="3" eb="5">
      <t>フサイ</t>
    </rPh>
    <phoneticPr fontId="1"/>
  </si>
  <si>
    <t>　　支払手形及び買掛金</t>
    <rPh sb="2" eb="4">
      <t>シハライ</t>
    </rPh>
    <rPh sb="4" eb="6">
      <t>テガタ</t>
    </rPh>
    <rPh sb="6" eb="7">
      <t>オヨ</t>
    </rPh>
    <rPh sb="8" eb="11">
      <t>カイカケキン</t>
    </rPh>
    <phoneticPr fontId="1"/>
  </si>
  <si>
    <t>　　短期借入金</t>
    <rPh sb="2" eb="4">
      <t>タンキ</t>
    </rPh>
    <rPh sb="4" eb="6">
      <t>カリイレ</t>
    </rPh>
    <rPh sb="6" eb="7">
      <t>キン</t>
    </rPh>
    <phoneticPr fontId="1"/>
  </si>
  <si>
    <t>　　1年以内返済予定長期借入金</t>
    <rPh sb="3" eb="4">
      <t>ネン</t>
    </rPh>
    <rPh sb="4" eb="6">
      <t>イナイ</t>
    </rPh>
    <rPh sb="6" eb="8">
      <t>ヘンサイ</t>
    </rPh>
    <rPh sb="8" eb="10">
      <t>ヨテイ</t>
    </rPh>
    <rPh sb="10" eb="12">
      <t>チョウキ</t>
    </rPh>
    <rPh sb="12" eb="14">
      <t>カリイレ</t>
    </rPh>
    <rPh sb="14" eb="15">
      <t>キン</t>
    </rPh>
    <phoneticPr fontId="1"/>
  </si>
  <si>
    <t>　　未払法人税等</t>
    <rPh sb="2" eb="4">
      <t>ミバラ</t>
    </rPh>
    <rPh sb="4" eb="7">
      <t>ホウジンゼイ</t>
    </rPh>
    <rPh sb="7" eb="8">
      <t>トウ</t>
    </rPh>
    <phoneticPr fontId="1"/>
  </si>
  <si>
    <t>　　流動負債合計</t>
    <rPh sb="2" eb="4">
      <t>リュウドウ</t>
    </rPh>
    <rPh sb="4" eb="6">
      <t>フサイ</t>
    </rPh>
    <rPh sb="6" eb="8">
      <t>ゴウケイ</t>
    </rPh>
    <phoneticPr fontId="1"/>
  </si>
  <si>
    <t>　固定負債</t>
    <rPh sb="1" eb="3">
      <t>コテイ</t>
    </rPh>
    <rPh sb="3" eb="5">
      <t>フサイ</t>
    </rPh>
    <phoneticPr fontId="1"/>
  </si>
  <si>
    <t>　　長期借入金</t>
    <rPh sb="2" eb="4">
      <t>チョウキ</t>
    </rPh>
    <rPh sb="4" eb="6">
      <t>カリイレ</t>
    </rPh>
    <rPh sb="6" eb="7">
      <t>キン</t>
    </rPh>
    <phoneticPr fontId="1"/>
  </si>
  <si>
    <t>　　退職給付引当金</t>
    <rPh sb="2" eb="4">
      <t>タイショク</t>
    </rPh>
    <rPh sb="4" eb="6">
      <t>キュウフ</t>
    </rPh>
    <rPh sb="6" eb="8">
      <t>ヒキアテ</t>
    </rPh>
    <rPh sb="8" eb="9">
      <t>キン</t>
    </rPh>
    <phoneticPr fontId="1"/>
  </si>
  <si>
    <t>　　固定負債合計</t>
    <rPh sb="2" eb="4">
      <t>コテイ</t>
    </rPh>
    <rPh sb="4" eb="6">
      <t>フサイ</t>
    </rPh>
    <rPh sb="6" eb="8">
      <t>ゴウケイ</t>
    </rPh>
    <phoneticPr fontId="1"/>
  </si>
  <si>
    <t>　負債合計</t>
    <rPh sb="1" eb="3">
      <t>フサイ</t>
    </rPh>
    <rPh sb="3" eb="5">
      <t>ゴウケイ</t>
    </rPh>
    <phoneticPr fontId="1"/>
  </si>
  <si>
    <t>　株主資本</t>
    <rPh sb="1" eb="3">
      <t>カブヌシ</t>
    </rPh>
    <rPh sb="3" eb="5">
      <t>シホン</t>
    </rPh>
    <phoneticPr fontId="1"/>
  </si>
  <si>
    <t>　　資本金</t>
    <rPh sb="2" eb="5">
      <t>シホンキン</t>
    </rPh>
    <phoneticPr fontId="1"/>
  </si>
  <si>
    <t>　　自己株式</t>
    <rPh sb="2" eb="4">
      <t>ジコ</t>
    </rPh>
    <rPh sb="4" eb="6">
      <t>カブシキ</t>
    </rPh>
    <phoneticPr fontId="1"/>
  </si>
  <si>
    <t>　　株主資本合計</t>
    <rPh sb="2" eb="4">
      <t>カブヌシ</t>
    </rPh>
    <rPh sb="4" eb="6">
      <t>シホン</t>
    </rPh>
    <rPh sb="6" eb="8">
      <t>ゴウケイ</t>
    </rPh>
    <phoneticPr fontId="1"/>
  </si>
  <si>
    <t>　評価・換算差額等</t>
    <rPh sb="1" eb="3">
      <t>ヒョウカ</t>
    </rPh>
    <rPh sb="4" eb="6">
      <t>カンサン</t>
    </rPh>
    <rPh sb="6" eb="9">
      <t>サガクトウ</t>
    </rPh>
    <phoneticPr fontId="1"/>
  </si>
  <si>
    <t>　　その他有価証券評価差額金</t>
    <rPh sb="4" eb="5">
      <t>タ</t>
    </rPh>
    <rPh sb="5" eb="7">
      <t>ユウカ</t>
    </rPh>
    <rPh sb="7" eb="9">
      <t>ショウケン</t>
    </rPh>
    <rPh sb="9" eb="11">
      <t>ヒョウカ</t>
    </rPh>
    <rPh sb="11" eb="13">
      <t>サガク</t>
    </rPh>
    <rPh sb="13" eb="14">
      <t>キン</t>
    </rPh>
    <phoneticPr fontId="1"/>
  </si>
  <si>
    <t>　　評価・換算差額等合計</t>
    <rPh sb="2" eb="4">
      <t>ヒョウカ</t>
    </rPh>
    <rPh sb="5" eb="7">
      <t>カンサン</t>
    </rPh>
    <rPh sb="7" eb="10">
      <t>サガクトウ</t>
    </rPh>
    <rPh sb="10" eb="12">
      <t>ゴウケイ</t>
    </rPh>
    <phoneticPr fontId="1"/>
  </si>
  <si>
    <t>　新株予約権</t>
    <rPh sb="1" eb="3">
      <t>シンカブ</t>
    </rPh>
    <rPh sb="3" eb="5">
      <t>ヨヤク</t>
    </rPh>
    <rPh sb="5" eb="6">
      <t>ケン</t>
    </rPh>
    <phoneticPr fontId="1"/>
  </si>
  <si>
    <t>　純資産合計</t>
    <rPh sb="1" eb="4">
      <t>ジュンシサン</t>
    </rPh>
    <rPh sb="4" eb="6">
      <t>ゴウケイ</t>
    </rPh>
    <phoneticPr fontId="1"/>
  </si>
  <si>
    <t>売上高</t>
    <rPh sb="0" eb="2">
      <t>ウリア</t>
    </rPh>
    <rPh sb="2" eb="3">
      <t>ダカ</t>
    </rPh>
    <phoneticPr fontId="1"/>
  </si>
  <si>
    <t>売上原価</t>
    <rPh sb="0" eb="2">
      <t>ウリアゲ</t>
    </rPh>
    <rPh sb="2" eb="4">
      <t>ゲンカ</t>
    </rPh>
    <phoneticPr fontId="1"/>
  </si>
  <si>
    <t>売上総利益</t>
    <rPh sb="0" eb="2">
      <t>ウリアゲ</t>
    </rPh>
    <rPh sb="2" eb="5">
      <t>ソウリエキ</t>
    </rPh>
    <phoneticPr fontId="1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</si>
  <si>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1"/>
  </si>
  <si>
    <t>営業利益</t>
    <rPh sb="0" eb="2">
      <t>エイギョウ</t>
    </rPh>
    <rPh sb="2" eb="4">
      <t>リエキ</t>
    </rPh>
    <phoneticPr fontId="1"/>
  </si>
  <si>
    <t>営業外収益</t>
    <rPh sb="0" eb="2">
      <t>エイギョウ</t>
    </rPh>
    <rPh sb="2" eb="3">
      <t>ガイ</t>
    </rPh>
    <rPh sb="3" eb="5">
      <t>シュウエキ</t>
    </rPh>
    <phoneticPr fontId="1"/>
  </si>
  <si>
    <t>営業外費用</t>
    <rPh sb="0" eb="2">
      <t>エイギョウ</t>
    </rPh>
    <rPh sb="2" eb="3">
      <t>ガイ</t>
    </rPh>
    <rPh sb="3" eb="5">
      <t>ヒヨウ</t>
    </rPh>
    <phoneticPr fontId="1"/>
  </si>
  <si>
    <t>経常利益</t>
    <rPh sb="0" eb="2">
      <t>ケイジョウ</t>
    </rPh>
    <rPh sb="2" eb="4">
      <t>リエキ</t>
    </rPh>
    <phoneticPr fontId="1"/>
  </si>
  <si>
    <t>特別利益</t>
    <rPh sb="0" eb="2">
      <t>トクベツ</t>
    </rPh>
    <rPh sb="2" eb="4">
      <t>リエキ</t>
    </rPh>
    <phoneticPr fontId="1"/>
  </si>
  <si>
    <t>特別損失</t>
    <rPh sb="0" eb="2">
      <t>トクベツ</t>
    </rPh>
    <rPh sb="2" eb="4">
      <t>ソンシツ</t>
    </rPh>
    <phoneticPr fontId="1"/>
  </si>
  <si>
    <t>税引前当期純利益</t>
    <rPh sb="0" eb="2">
      <t>ゼイビキ</t>
    </rPh>
    <rPh sb="2" eb="3">
      <t>マエ</t>
    </rPh>
    <rPh sb="3" eb="5">
      <t>トウキ</t>
    </rPh>
    <rPh sb="5" eb="8">
      <t>ジュンリエキ</t>
    </rPh>
    <phoneticPr fontId="1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</si>
  <si>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1"/>
  </si>
  <si>
    <t>法人税等調整額</t>
    <rPh sb="0" eb="4">
      <t>ホウジンゼイトウ</t>
    </rPh>
    <rPh sb="4" eb="6">
      <t>チョウセイ</t>
    </rPh>
    <rPh sb="6" eb="7">
      <t>ガク</t>
    </rPh>
    <phoneticPr fontId="1"/>
  </si>
  <si>
    <t>当期純利益</t>
    <rPh sb="0" eb="2">
      <t>トウキ</t>
    </rPh>
    <rPh sb="2" eb="5">
      <t>ジュンリエキ</t>
    </rPh>
    <phoneticPr fontId="1"/>
  </si>
  <si>
    <t>　商品期首棚卸高</t>
    <rPh sb="1" eb="3">
      <t>ショウヒン</t>
    </rPh>
    <rPh sb="3" eb="5">
      <t>キシュ</t>
    </rPh>
    <rPh sb="5" eb="7">
      <t>タナオロシ</t>
    </rPh>
    <rPh sb="7" eb="8">
      <t>ダカ</t>
    </rPh>
    <phoneticPr fontId="1"/>
  </si>
  <si>
    <t>　当期商品仕入高</t>
    <rPh sb="1" eb="3">
      <t>トウキ</t>
    </rPh>
    <rPh sb="3" eb="5">
      <t>ショウヒン</t>
    </rPh>
    <rPh sb="5" eb="7">
      <t>シイレ</t>
    </rPh>
    <rPh sb="7" eb="8">
      <t>ダカ</t>
    </rPh>
    <phoneticPr fontId="1"/>
  </si>
  <si>
    <t>　合計</t>
    <rPh sb="1" eb="3">
      <t>ゴウケイ</t>
    </rPh>
    <phoneticPr fontId="1"/>
  </si>
  <si>
    <t>　商品期末棚卸高</t>
    <rPh sb="1" eb="3">
      <t>ショウヒン</t>
    </rPh>
    <rPh sb="3" eb="5">
      <t>キマツ</t>
    </rPh>
    <rPh sb="5" eb="7">
      <t>タナオロシ</t>
    </rPh>
    <rPh sb="7" eb="8">
      <t>ダカ</t>
    </rPh>
    <phoneticPr fontId="1"/>
  </si>
  <si>
    <t>　給料</t>
    <rPh sb="1" eb="3">
      <t>キュウリョウ</t>
    </rPh>
    <phoneticPr fontId="1"/>
  </si>
  <si>
    <t>　福利厚生費</t>
    <rPh sb="1" eb="3">
      <t>フクリ</t>
    </rPh>
    <rPh sb="3" eb="6">
      <t>コウセイヒ</t>
    </rPh>
    <phoneticPr fontId="1"/>
  </si>
  <si>
    <t>　広告宣伝費</t>
    <rPh sb="1" eb="3">
      <t>コウコク</t>
    </rPh>
    <rPh sb="3" eb="6">
      <t>センデンヒ</t>
    </rPh>
    <phoneticPr fontId="1"/>
  </si>
  <si>
    <t>　貸倒引当金繰入</t>
    <rPh sb="1" eb="3">
      <t>カシダオレ</t>
    </rPh>
    <rPh sb="3" eb="5">
      <t>ヒキアテ</t>
    </rPh>
    <rPh sb="5" eb="6">
      <t>キン</t>
    </rPh>
    <rPh sb="6" eb="8">
      <t>クリイレ</t>
    </rPh>
    <phoneticPr fontId="1"/>
  </si>
  <si>
    <t>　減価償却費</t>
    <rPh sb="1" eb="3">
      <t>ゲンカ</t>
    </rPh>
    <rPh sb="3" eb="5">
      <t>ショウキャク</t>
    </rPh>
    <rPh sb="5" eb="6">
      <t>ヒ</t>
    </rPh>
    <phoneticPr fontId="1"/>
  </si>
  <si>
    <t>　旅費交通費</t>
    <rPh sb="1" eb="3">
      <t>リョヒ</t>
    </rPh>
    <rPh sb="3" eb="6">
      <t>コウツウヒ</t>
    </rPh>
    <phoneticPr fontId="1"/>
  </si>
  <si>
    <t>　その他</t>
    <rPh sb="3" eb="4">
      <t>タ</t>
    </rPh>
    <phoneticPr fontId="1"/>
  </si>
  <si>
    <t>　販売費及び一般管理費合計</t>
    <rPh sb="1" eb="4">
      <t>ハンバイヒ</t>
    </rPh>
    <rPh sb="4" eb="5">
      <t>オヨ</t>
    </rPh>
    <rPh sb="6" eb="8">
      <t>イッパン</t>
    </rPh>
    <rPh sb="8" eb="11">
      <t>カンリヒ</t>
    </rPh>
    <rPh sb="11" eb="13">
      <t>ゴウケイ</t>
    </rPh>
    <phoneticPr fontId="1"/>
  </si>
  <si>
    <t>　受取利息</t>
    <rPh sb="1" eb="3">
      <t>ウケトリ</t>
    </rPh>
    <rPh sb="3" eb="5">
      <t>リソク</t>
    </rPh>
    <phoneticPr fontId="1"/>
  </si>
  <si>
    <t>　受取配当金</t>
    <rPh sb="1" eb="3">
      <t>ウケトリ</t>
    </rPh>
    <rPh sb="3" eb="6">
      <t>ハイトウキン</t>
    </rPh>
    <phoneticPr fontId="1"/>
  </si>
  <si>
    <t>　営業外収益合計</t>
    <rPh sb="1" eb="3">
      <t>エイギョウ</t>
    </rPh>
    <rPh sb="3" eb="4">
      <t>ガイ</t>
    </rPh>
    <rPh sb="4" eb="6">
      <t>シュウエキ</t>
    </rPh>
    <rPh sb="6" eb="8">
      <t>ゴウケイ</t>
    </rPh>
    <phoneticPr fontId="1"/>
  </si>
  <si>
    <t>　支払利息</t>
    <rPh sb="1" eb="3">
      <t>シハラ</t>
    </rPh>
    <rPh sb="3" eb="5">
      <t>リソク</t>
    </rPh>
    <phoneticPr fontId="1"/>
  </si>
  <si>
    <t>　営業外費用合計</t>
    <rPh sb="1" eb="3">
      <t>エイギョウ</t>
    </rPh>
    <rPh sb="3" eb="4">
      <t>ガイ</t>
    </rPh>
    <rPh sb="4" eb="6">
      <t>ヒヨウ</t>
    </rPh>
    <rPh sb="6" eb="8">
      <t>ゴウケイ</t>
    </rPh>
    <phoneticPr fontId="1"/>
  </si>
  <si>
    <t>　固定資産売却益</t>
    <rPh sb="1" eb="3">
      <t>コテイ</t>
    </rPh>
    <rPh sb="3" eb="5">
      <t>シサン</t>
    </rPh>
    <rPh sb="5" eb="8">
      <t>バイキャクエキ</t>
    </rPh>
    <phoneticPr fontId="1"/>
  </si>
  <si>
    <t>　投資有価証券売却損</t>
    <rPh sb="1" eb="3">
      <t>トウシ</t>
    </rPh>
    <rPh sb="3" eb="5">
      <t>ユウカ</t>
    </rPh>
    <rPh sb="5" eb="7">
      <t>ショウケン</t>
    </rPh>
    <rPh sb="7" eb="9">
      <t>バイキャク</t>
    </rPh>
    <rPh sb="9" eb="10">
      <t>ソン</t>
    </rPh>
    <phoneticPr fontId="1"/>
  </si>
  <si>
    <t>　特別損失合計</t>
    <rPh sb="1" eb="3">
      <t>トクベツ</t>
    </rPh>
    <rPh sb="3" eb="5">
      <t>ソンシツ</t>
    </rPh>
    <rPh sb="5" eb="7">
      <t>ゴウケイ</t>
    </rPh>
    <phoneticPr fontId="1"/>
  </si>
  <si>
    <t>　特別利益合計</t>
    <rPh sb="1" eb="3">
      <t>トクベツ</t>
    </rPh>
    <rPh sb="3" eb="5">
      <t>リエキ</t>
    </rPh>
    <rPh sb="5" eb="7">
      <t>ゴウケイ</t>
    </rPh>
    <phoneticPr fontId="1"/>
  </si>
  <si>
    <t>　退職給付引当金繰入</t>
    <rPh sb="1" eb="3">
      <t>タイショク</t>
    </rPh>
    <rPh sb="3" eb="5">
      <t>キュウフ</t>
    </rPh>
    <rPh sb="5" eb="7">
      <t>ヒキアテ</t>
    </rPh>
    <rPh sb="7" eb="8">
      <t>キン</t>
    </rPh>
    <rPh sb="8" eb="10">
      <t>クリイレ</t>
    </rPh>
    <phoneticPr fontId="1"/>
  </si>
  <si>
    <t>営業活動によるキャッシュ・フロー</t>
    <rPh sb="0" eb="2">
      <t>エイギョウ</t>
    </rPh>
    <rPh sb="2" eb="4">
      <t>カツドウ</t>
    </rPh>
    <phoneticPr fontId="1"/>
  </si>
  <si>
    <t>投資活動によるキャッシュ・フロー</t>
    <rPh sb="0" eb="2">
      <t>トウシ</t>
    </rPh>
    <rPh sb="2" eb="4">
      <t>カツドウ</t>
    </rPh>
    <phoneticPr fontId="1"/>
  </si>
  <si>
    <t>財務活動によるキャッシュ・フロー</t>
    <rPh sb="0" eb="2">
      <t>ザイム</t>
    </rPh>
    <rPh sb="2" eb="4">
      <t>カツドウ</t>
    </rPh>
    <phoneticPr fontId="1"/>
  </si>
  <si>
    <t>現金及び現金同等物の増減額（△は減少）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3">
      <t>ゾウゲンガク</t>
    </rPh>
    <phoneticPr fontId="1"/>
  </si>
  <si>
    <t>現金及び現金同等物の期首残高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1"/>
  </si>
  <si>
    <t>現金及び現金同等物の期末残高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キマツ</t>
    </rPh>
    <rPh sb="12" eb="14">
      <t>ザンダカ</t>
    </rPh>
    <phoneticPr fontId="1"/>
  </si>
  <si>
    <t>　税引前当期純利益（又は税引前当期純損失）</t>
    <rPh sb="1" eb="3">
      <t>ゼイビキ</t>
    </rPh>
    <rPh sb="3" eb="4">
      <t>マエ</t>
    </rPh>
    <rPh sb="4" eb="6">
      <t>トウキ</t>
    </rPh>
    <rPh sb="6" eb="9">
      <t>ジュンリエキ</t>
    </rPh>
    <rPh sb="10" eb="11">
      <t>マタ</t>
    </rPh>
    <rPh sb="12" eb="14">
      <t>ゼイビキ</t>
    </rPh>
    <rPh sb="14" eb="15">
      <t>マエ</t>
    </rPh>
    <rPh sb="15" eb="17">
      <t>トウキ</t>
    </rPh>
    <rPh sb="17" eb="18">
      <t>ジュン</t>
    </rPh>
    <rPh sb="18" eb="20">
      <t>ソンシツ</t>
    </rPh>
    <phoneticPr fontId="1"/>
  </si>
  <si>
    <t>　貸倒引当金の増減額（△は減少）</t>
    <rPh sb="1" eb="3">
      <t>カシダオレ</t>
    </rPh>
    <rPh sb="3" eb="5">
      <t>ヒキアテ</t>
    </rPh>
    <rPh sb="5" eb="6">
      <t>キン</t>
    </rPh>
    <rPh sb="7" eb="10">
      <t>ゾウゲンガク</t>
    </rPh>
    <rPh sb="13" eb="15">
      <t>ゲンショウ</t>
    </rPh>
    <phoneticPr fontId="1"/>
  </si>
  <si>
    <t>　退職給付引当金の増減額（△は減少）</t>
    <rPh sb="1" eb="5">
      <t>タイショクキュウフ</t>
    </rPh>
    <rPh sb="5" eb="7">
      <t>ヒキアテ</t>
    </rPh>
    <rPh sb="7" eb="8">
      <t>キン</t>
    </rPh>
    <rPh sb="9" eb="12">
      <t>ゾウゲンガク</t>
    </rPh>
    <rPh sb="15" eb="17">
      <t>ゲンショウ</t>
    </rPh>
    <phoneticPr fontId="1"/>
  </si>
  <si>
    <t>　支払利息</t>
    <rPh sb="1" eb="3">
      <t>シハライ</t>
    </rPh>
    <rPh sb="3" eb="5">
      <t>リソク</t>
    </rPh>
    <phoneticPr fontId="1"/>
  </si>
  <si>
    <t>　受取利息及受取配当金</t>
    <rPh sb="1" eb="3">
      <t>ウケトリ</t>
    </rPh>
    <rPh sb="3" eb="5">
      <t>リソク</t>
    </rPh>
    <rPh sb="5" eb="6">
      <t>オヨ</t>
    </rPh>
    <rPh sb="6" eb="8">
      <t>ウケトリ</t>
    </rPh>
    <rPh sb="8" eb="11">
      <t>ハイトウキン</t>
    </rPh>
    <phoneticPr fontId="1"/>
  </si>
  <si>
    <t>　有形固定資産売却損益（△は益）</t>
    <rPh sb="1" eb="3">
      <t>ユウケイ</t>
    </rPh>
    <rPh sb="3" eb="5">
      <t>コテイ</t>
    </rPh>
    <rPh sb="5" eb="7">
      <t>シサン</t>
    </rPh>
    <rPh sb="7" eb="9">
      <t>バイキャク</t>
    </rPh>
    <rPh sb="9" eb="11">
      <t>ソンエキ</t>
    </rPh>
    <rPh sb="14" eb="15">
      <t>エキ</t>
    </rPh>
    <phoneticPr fontId="1"/>
  </si>
  <si>
    <t>　投資有価証券売却損</t>
    <rPh sb="1" eb="3">
      <t>トウシ</t>
    </rPh>
    <rPh sb="3" eb="5">
      <t>ユウカ</t>
    </rPh>
    <rPh sb="5" eb="7">
      <t>ショウケン</t>
    </rPh>
    <rPh sb="7" eb="10">
      <t>バイキャクゾン</t>
    </rPh>
    <phoneticPr fontId="1"/>
  </si>
  <si>
    <t>　売上債権の増減額（△は増加）</t>
    <rPh sb="1" eb="3">
      <t>ウリアゲ</t>
    </rPh>
    <rPh sb="3" eb="5">
      <t>サイケン</t>
    </rPh>
    <rPh sb="12" eb="14">
      <t>ゾウカ</t>
    </rPh>
    <phoneticPr fontId="1"/>
  </si>
  <si>
    <t>　棚卸資産の増減額（△は増加）</t>
    <rPh sb="1" eb="3">
      <t>タナオロシ</t>
    </rPh>
    <rPh sb="3" eb="5">
      <t>シサン</t>
    </rPh>
    <rPh sb="12" eb="14">
      <t>ゾウカ</t>
    </rPh>
    <phoneticPr fontId="1"/>
  </si>
  <si>
    <t>　仕入債務の増減額（△は減少）</t>
    <rPh sb="1" eb="3">
      <t>シイレ</t>
    </rPh>
    <rPh sb="3" eb="5">
      <t>サイム</t>
    </rPh>
    <phoneticPr fontId="1"/>
  </si>
  <si>
    <t>　小計</t>
    <rPh sb="1" eb="3">
      <t>ショウケイ</t>
    </rPh>
    <phoneticPr fontId="1"/>
  </si>
  <si>
    <t>　利息及び配当金の受取額</t>
    <rPh sb="1" eb="3">
      <t>リソク</t>
    </rPh>
    <rPh sb="3" eb="4">
      <t>オヨ</t>
    </rPh>
    <rPh sb="5" eb="8">
      <t>ハイトウキン</t>
    </rPh>
    <rPh sb="9" eb="11">
      <t>ウケトリ</t>
    </rPh>
    <rPh sb="11" eb="12">
      <t>ガク</t>
    </rPh>
    <phoneticPr fontId="1"/>
  </si>
  <si>
    <t>　利息の支払額</t>
    <rPh sb="1" eb="3">
      <t>リソク</t>
    </rPh>
    <rPh sb="4" eb="6">
      <t>シハライ</t>
    </rPh>
    <rPh sb="6" eb="7">
      <t>ガク</t>
    </rPh>
    <phoneticPr fontId="1"/>
  </si>
  <si>
    <t>　法人税等の支払額</t>
    <rPh sb="1" eb="4">
      <t>ホウジンゼイ</t>
    </rPh>
    <rPh sb="4" eb="5">
      <t>トウ</t>
    </rPh>
    <rPh sb="6" eb="8">
      <t>シハライ</t>
    </rPh>
    <rPh sb="8" eb="9">
      <t>ガク</t>
    </rPh>
    <phoneticPr fontId="1"/>
  </si>
  <si>
    <t>　営業活動によるキャッシュ・フロー</t>
    <rPh sb="1" eb="3">
      <t>エイギョウ</t>
    </rPh>
    <rPh sb="3" eb="5">
      <t>カツドウ</t>
    </rPh>
    <phoneticPr fontId="1"/>
  </si>
  <si>
    <t>　有価証券の取得による支出</t>
    <rPh sb="1" eb="3">
      <t>ユウカ</t>
    </rPh>
    <rPh sb="3" eb="5">
      <t>ショウケン</t>
    </rPh>
    <rPh sb="6" eb="8">
      <t>シュトク</t>
    </rPh>
    <rPh sb="11" eb="13">
      <t>シシュツ</t>
    </rPh>
    <phoneticPr fontId="1"/>
  </si>
  <si>
    <t>　有価証券の売却による収入</t>
    <rPh sb="1" eb="3">
      <t>ユウカ</t>
    </rPh>
    <rPh sb="3" eb="5">
      <t>ショウケン</t>
    </rPh>
    <rPh sb="6" eb="8">
      <t>バイキャク</t>
    </rPh>
    <rPh sb="11" eb="13">
      <t>シュウニュウ</t>
    </rPh>
    <phoneticPr fontId="1"/>
  </si>
  <si>
    <t>　有形固定資産の売却による収入</t>
    <rPh sb="1" eb="3">
      <t>ユウケイ</t>
    </rPh>
    <rPh sb="3" eb="5">
      <t>コテイ</t>
    </rPh>
    <rPh sb="5" eb="7">
      <t>シサン</t>
    </rPh>
    <rPh sb="8" eb="10">
      <t>バイキャク</t>
    </rPh>
    <rPh sb="13" eb="15">
      <t>シュウニュウ</t>
    </rPh>
    <phoneticPr fontId="1"/>
  </si>
  <si>
    <t>　投資有価証券の取得による支出</t>
    <rPh sb="1" eb="3">
      <t>トウシ</t>
    </rPh>
    <rPh sb="3" eb="5">
      <t>ユウカ</t>
    </rPh>
    <rPh sb="5" eb="7">
      <t>ショウケン</t>
    </rPh>
    <rPh sb="8" eb="10">
      <t>シュトク</t>
    </rPh>
    <rPh sb="13" eb="15">
      <t>シシュツ</t>
    </rPh>
    <phoneticPr fontId="1"/>
  </si>
  <si>
    <t>　投資有価証券の売却による収入</t>
    <rPh sb="1" eb="3">
      <t>トウシ</t>
    </rPh>
    <rPh sb="3" eb="5">
      <t>ユウカ</t>
    </rPh>
    <rPh sb="5" eb="7">
      <t>ショウケン</t>
    </rPh>
    <rPh sb="8" eb="10">
      <t>バイキャク</t>
    </rPh>
    <rPh sb="13" eb="15">
      <t>シュウニュウ</t>
    </rPh>
    <phoneticPr fontId="1"/>
  </si>
  <si>
    <t>　投資活動によるキャッシュ・フロー</t>
    <rPh sb="1" eb="3">
      <t>トウシ</t>
    </rPh>
    <rPh sb="3" eb="5">
      <t>カツドウ</t>
    </rPh>
    <phoneticPr fontId="1"/>
  </si>
  <si>
    <t>　短期借入れによる収入</t>
    <rPh sb="1" eb="3">
      <t>タンキ</t>
    </rPh>
    <rPh sb="3" eb="5">
      <t>カリイレ</t>
    </rPh>
    <rPh sb="9" eb="11">
      <t>シュウニュウ</t>
    </rPh>
    <phoneticPr fontId="1"/>
  </si>
  <si>
    <t>　短期借入金の返済による支出</t>
    <rPh sb="1" eb="5">
      <t>タンキカリイレ</t>
    </rPh>
    <rPh sb="5" eb="6">
      <t>キン</t>
    </rPh>
    <rPh sb="7" eb="9">
      <t>ヘンサイ</t>
    </rPh>
    <rPh sb="12" eb="14">
      <t>シシュツ</t>
    </rPh>
    <phoneticPr fontId="1"/>
  </si>
  <si>
    <t>　長期借入れによる収入</t>
    <rPh sb="1" eb="3">
      <t>チョウキ</t>
    </rPh>
    <rPh sb="3" eb="5">
      <t>カリイレ</t>
    </rPh>
    <rPh sb="9" eb="11">
      <t>シュウニュウ</t>
    </rPh>
    <phoneticPr fontId="1"/>
  </si>
  <si>
    <t>　長期借入金の返済による支出</t>
    <rPh sb="1" eb="3">
      <t>チョウキ</t>
    </rPh>
    <rPh sb="3" eb="5">
      <t>カリイレ</t>
    </rPh>
    <rPh sb="5" eb="6">
      <t>キン</t>
    </rPh>
    <rPh sb="7" eb="9">
      <t>ヘンサイ</t>
    </rPh>
    <rPh sb="12" eb="14">
      <t>シシュツ</t>
    </rPh>
    <phoneticPr fontId="1"/>
  </si>
  <si>
    <t>　財務活動によるキャッシュ・フロー</t>
    <rPh sb="1" eb="3">
      <t>ザイム</t>
    </rPh>
    <rPh sb="3" eb="5">
      <t>カツドウ</t>
    </rPh>
    <phoneticPr fontId="1"/>
  </si>
  <si>
    <t>株価（期末日現在）</t>
    <rPh sb="0" eb="2">
      <t>カブカ</t>
    </rPh>
    <rPh sb="3" eb="5">
      <t>キマツ</t>
    </rPh>
    <rPh sb="5" eb="6">
      <t>ビ</t>
    </rPh>
    <rPh sb="6" eb="8">
      <t>ゲンザイ</t>
    </rPh>
    <phoneticPr fontId="1"/>
  </si>
  <si>
    <t>年間配当支払額</t>
    <rPh sb="0" eb="2">
      <t>ネンカン</t>
    </rPh>
    <rPh sb="2" eb="4">
      <t>ハイトウ</t>
    </rPh>
    <rPh sb="4" eb="6">
      <t>シハライ</t>
    </rPh>
    <rPh sb="6" eb="7">
      <t>ガク</t>
    </rPh>
    <phoneticPr fontId="1"/>
  </si>
  <si>
    <t>200,000株</t>
    <rPh sb="7" eb="8">
      <t>カブ</t>
    </rPh>
    <phoneticPr fontId="1"/>
  </si>
  <si>
    <t>5,100円</t>
    <rPh sb="5" eb="6">
      <t>エン</t>
    </rPh>
    <phoneticPr fontId="1"/>
  </si>
  <si>
    <t>8,400千円</t>
    <rPh sb="5" eb="7">
      <t>センエン</t>
    </rPh>
    <phoneticPr fontId="1"/>
  </si>
  <si>
    <t>260,000株</t>
    <rPh sb="7" eb="8">
      <t>カブ</t>
    </rPh>
    <phoneticPr fontId="1"/>
  </si>
  <si>
    <t>6,300円</t>
    <rPh sb="5" eb="6">
      <t>エン</t>
    </rPh>
    <phoneticPr fontId="1"/>
  </si>
  <si>
    <t>230円</t>
    <rPh sb="3" eb="4">
      <t>エン</t>
    </rPh>
    <phoneticPr fontId="1"/>
  </si>
  <si>
    <t>150円</t>
    <rPh sb="3" eb="4">
      <t>エン</t>
    </rPh>
    <phoneticPr fontId="1"/>
  </si>
  <si>
    <t>17,600千円</t>
    <rPh sb="6" eb="8">
      <t>センエン</t>
    </rPh>
    <phoneticPr fontId="1"/>
  </si>
  <si>
    <t>190千円</t>
    <rPh sb="3" eb="5">
      <t>センエン</t>
    </rPh>
    <phoneticPr fontId="1"/>
  </si>
  <si>
    <t>0円</t>
    <rPh sb="1" eb="2">
      <t>エン</t>
    </rPh>
    <phoneticPr fontId="1"/>
  </si>
  <si>
    <t>　　（単位：千円）</t>
    <phoneticPr fontId="1"/>
  </si>
  <si>
    <t>　　（単位：千円）</t>
    <phoneticPr fontId="1"/>
  </si>
  <si>
    <t>　　資本剰余金</t>
    <rPh sb="2" eb="4">
      <t>シホン</t>
    </rPh>
    <rPh sb="4" eb="7">
      <t>ジョウヨキン</t>
    </rPh>
    <phoneticPr fontId="1"/>
  </si>
  <si>
    <t>　　利益剰余金</t>
    <rPh sb="2" eb="4">
      <t>リエキ</t>
    </rPh>
    <phoneticPr fontId="1"/>
  </si>
  <si>
    <t>　売上原価</t>
    <rPh sb="1" eb="3">
      <t>ウリアゲ</t>
    </rPh>
    <rPh sb="3" eb="5">
      <t>ゲンカ</t>
    </rPh>
    <phoneticPr fontId="1"/>
  </si>
  <si>
    <t>―</t>
  </si>
  <si>
    <t>―</t>
    <phoneticPr fontId="1"/>
  </si>
  <si>
    <t>発行済株式数</t>
    <rPh sb="0" eb="2">
      <t>ハッコウ</t>
    </rPh>
    <rPh sb="2" eb="3">
      <t>スミ</t>
    </rPh>
    <rPh sb="3" eb="6">
      <t>カブシキスウ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</si>
</sst>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6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176" fontId="0" fillId="0" borderId="8" xfId="0" applyNumberFormat="1" applyFont="1" applyBorder="1">
      <alignment vertical="center"/>
    </xf>
    <xf numFmtId="176" fontId="0" fillId="0" borderId="9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49" fontId="0" fillId="0" borderId="3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176" fontId="0" fillId="0" borderId="5" xfId="0" applyNumberFormat="1" applyFont="1" applyBorder="1">
      <alignment vertical="center"/>
    </xf>
    <xf numFmtId="176" fontId="0" fillId="0" borderId="13" xfId="0" applyNumberFormat="1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"/>
  <sheetViews>
    <sheetView tabSelected="1" zoomScaleNormal="100" workbookViewId="0">
      <selection activeCell="L19" sqref="L19"/>
    </sheetView>
  </sheetViews>
  <sheetFormatPr defaultRowHeight="13.2" x14ac:dyDescent="0.2"/>
  <cols>
    <col min="1" max="1" width="38.77734375" customWidth="1"/>
    <col min="2" max="5" width="11.77734375" customWidth="1"/>
  </cols>
  <sheetData>
    <row r="1" spans="1:5" x14ac:dyDescent="0.2">
      <c r="A1" s="1"/>
      <c r="B1" s="32" t="s">
        <v>4</v>
      </c>
      <c r="C1" s="33"/>
      <c r="D1" s="32" t="s">
        <v>7</v>
      </c>
      <c r="E1" s="34"/>
    </row>
    <row r="2" spans="1:5" x14ac:dyDescent="0.2">
      <c r="A2" s="22" t="s">
        <v>134</v>
      </c>
      <c r="B2" s="13" t="s">
        <v>5</v>
      </c>
      <c r="C2" s="13" t="s">
        <v>6</v>
      </c>
      <c r="D2" s="13" t="s">
        <v>5</v>
      </c>
      <c r="E2" s="13" t="s">
        <v>6</v>
      </c>
    </row>
    <row r="3" spans="1:5" x14ac:dyDescent="0.2">
      <c r="A3" s="1" t="s">
        <v>0</v>
      </c>
      <c r="B3" s="7"/>
      <c r="C3" s="7"/>
      <c r="D3" s="7"/>
      <c r="E3" s="7"/>
    </row>
    <row r="4" spans="1:5" x14ac:dyDescent="0.2">
      <c r="A4" s="2" t="s">
        <v>8</v>
      </c>
      <c r="B4" s="7"/>
      <c r="C4" s="7"/>
      <c r="D4" s="7"/>
      <c r="E4" s="7"/>
    </row>
    <row r="5" spans="1:5" x14ac:dyDescent="0.2">
      <c r="A5" s="2" t="s">
        <v>9</v>
      </c>
      <c r="B5" s="8">
        <v>54000</v>
      </c>
      <c r="C5" s="8">
        <v>100800</v>
      </c>
      <c r="D5" s="8">
        <v>32000</v>
      </c>
      <c r="E5" s="8">
        <v>25600</v>
      </c>
    </row>
    <row r="6" spans="1:5" x14ac:dyDescent="0.2">
      <c r="A6" s="2" t="s">
        <v>10</v>
      </c>
      <c r="B6" s="8">
        <v>9800</v>
      </c>
      <c r="C6" s="8">
        <v>12500</v>
      </c>
      <c r="D6" s="8">
        <v>10800</v>
      </c>
      <c r="E6" s="8">
        <v>18500</v>
      </c>
    </row>
    <row r="7" spans="1:5" x14ac:dyDescent="0.2">
      <c r="A7" s="2" t="s">
        <v>11</v>
      </c>
      <c r="B7" s="8">
        <v>-400</v>
      </c>
      <c r="C7" s="8">
        <v>-600</v>
      </c>
      <c r="D7" s="8">
        <v>-500</v>
      </c>
      <c r="E7" s="8">
        <v>-900</v>
      </c>
    </row>
    <row r="8" spans="1:5" x14ac:dyDescent="0.2">
      <c r="A8" s="2" t="s">
        <v>12</v>
      </c>
      <c r="B8" s="8">
        <v>55000</v>
      </c>
      <c r="C8" s="8">
        <v>68000</v>
      </c>
      <c r="D8" s="8">
        <v>5500</v>
      </c>
      <c r="E8" s="8">
        <v>5500</v>
      </c>
    </row>
    <row r="9" spans="1:5" x14ac:dyDescent="0.2">
      <c r="A9" s="2" t="s">
        <v>13</v>
      </c>
      <c r="B9" s="8">
        <v>45000</v>
      </c>
      <c r="C9" s="8">
        <v>51000</v>
      </c>
      <c r="D9" s="8">
        <v>37000</v>
      </c>
      <c r="E9" s="8">
        <v>76000</v>
      </c>
    </row>
    <row r="10" spans="1:5" x14ac:dyDescent="0.2">
      <c r="A10" s="2" t="s">
        <v>14</v>
      </c>
      <c r="B10" s="9">
        <v>30800</v>
      </c>
      <c r="C10" s="9">
        <v>12300</v>
      </c>
      <c r="D10" s="9">
        <v>5000</v>
      </c>
      <c r="E10" s="9">
        <v>3800</v>
      </c>
    </row>
    <row r="11" spans="1:5" x14ac:dyDescent="0.2">
      <c r="A11" s="2" t="s">
        <v>15</v>
      </c>
      <c r="B11" s="8">
        <f>SUM(B5:B10)</f>
        <v>194200</v>
      </c>
      <c r="C11" s="8">
        <f>SUM(C5:C10)</f>
        <v>244000</v>
      </c>
      <c r="D11" s="8">
        <f>SUM(D5:D10)</f>
        <v>89800</v>
      </c>
      <c r="E11" s="8">
        <f>SUM(E5:E10)</f>
        <v>128500</v>
      </c>
    </row>
    <row r="12" spans="1:5" x14ac:dyDescent="0.2">
      <c r="A12" s="2" t="s">
        <v>16</v>
      </c>
      <c r="B12" s="8"/>
      <c r="C12" s="8"/>
      <c r="D12" s="8"/>
      <c r="E12" s="8"/>
    </row>
    <row r="13" spans="1:5" x14ac:dyDescent="0.2">
      <c r="A13" s="2" t="s">
        <v>17</v>
      </c>
      <c r="B13" s="8"/>
      <c r="C13" s="8"/>
      <c r="D13" s="8"/>
      <c r="E13" s="8"/>
    </row>
    <row r="14" spans="1:5" x14ac:dyDescent="0.2">
      <c r="A14" s="2" t="s">
        <v>19</v>
      </c>
      <c r="B14" s="8">
        <v>115650</v>
      </c>
      <c r="C14" s="8">
        <v>115650</v>
      </c>
      <c r="D14" s="8">
        <v>129650</v>
      </c>
      <c r="E14" s="8">
        <v>129650</v>
      </c>
    </row>
    <row r="15" spans="1:5" x14ac:dyDescent="0.2">
      <c r="A15" s="2" t="s">
        <v>20</v>
      </c>
      <c r="B15" s="8">
        <v>-35000</v>
      </c>
      <c r="C15" s="8">
        <v>-43050</v>
      </c>
      <c r="D15" s="8">
        <v>-54000</v>
      </c>
      <c r="E15" s="8">
        <v>-58050</v>
      </c>
    </row>
    <row r="16" spans="1:5" x14ac:dyDescent="0.2">
      <c r="A16" s="2" t="s">
        <v>21</v>
      </c>
      <c r="B16" s="8">
        <v>10000</v>
      </c>
      <c r="C16" s="8">
        <v>10000</v>
      </c>
      <c r="D16" s="8">
        <v>23200</v>
      </c>
      <c r="E16" s="8">
        <v>23200</v>
      </c>
    </row>
    <row r="17" spans="1:5" x14ac:dyDescent="0.2">
      <c r="A17" s="2" t="s">
        <v>20</v>
      </c>
      <c r="B17" s="8">
        <v>-5300</v>
      </c>
      <c r="C17" s="8">
        <v>-5800</v>
      </c>
      <c r="D17" s="8">
        <v>-8500</v>
      </c>
      <c r="E17" s="8">
        <v>-10500</v>
      </c>
    </row>
    <row r="18" spans="1:5" x14ac:dyDescent="0.2">
      <c r="A18" s="2" t="s">
        <v>22</v>
      </c>
      <c r="B18" s="9">
        <v>23900</v>
      </c>
      <c r="C18" s="9">
        <v>23900</v>
      </c>
      <c r="D18" s="9">
        <v>133900</v>
      </c>
      <c r="E18" s="9">
        <v>123900</v>
      </c>
    </row>
    <row r="19" spans="1:5" x14ac:dyDescent="0.2">
      <c r="A19" s="2" t="s">
        <v>23</v>
      </c>
      <c r="B19" s="8">
        <f>SUM(B14:B18)</f>
        <v>109250</v>
      </c>
      <c r="C19" s="8">
        <f>SUM(C14:C18)</f>
        <v>100700</v>
      </c>
      <c r="D19" s="8">
        <f>SUM(D14:D18)</f>
        <v>224250</v>
      </c>
      <c r="E19" s="8">
        <f>SUM(E14:E18)</f>
        <v>208200</v>
      </c>
    </row>
    <row r="20" spans="1:5" x14ac:dyDescent="0.2">
      <c r="A20" s="2" t="s">
        <v>24</v>
      </c>
      <c r="B20" s="8"/>
      <c r="C20" s="8"/>
      <c r="D20" s="8"/>
      <c r="E20" s="8"/>
    </row>
    <row r="21" spans="1:5" x14ac:dyDescent="0.2">
      <c r="A21" s="2" t="s">
        <v>25</v>
      </c>
      <c r="B21" s="8">
        <v>11500</v>
      </c>
      <c r="C21" s="8">
        <v>11500</v>
      </c>
      <c r="D21" s="8">
        <v>5500</v>
      </c>
      <c r="E21" s="8">
        <v>5500</v>
      </c>
    </row>
    <row r="22" spans="1:5" x14ac:dyDescent="0.2">
      <c r="A22" s="2" t="s">
        <v>26</v>
      </c>
      <c r="B22" s="9">
        <v>1500</v>
      </c>
      <c r="C22" s="9">
        <v>1500</v>
      </c>
      <c r="D22" s="9">
        <v>3000</v>
      </c>
      <c r="E22" s="9">
        <v>3000</v>
      </c>
    </row>
    <row r="23" spans="1:5" x14ac:dyDescent="0.2">
      <c r="A23" s="2" t="s">
        <v>27</v>
      </c>
      <c r="B23" s="8">
        <f>SUM(B21:B22)</f>
        <v>13000</v>
      </c>
      <c r="C23" s="8">
        <f>SUM(C21:C22)</f>
        <v>13000</v>
      </c>
      <c r="D23" s="8">
        <f>SUM(D21:D22)</f>
        <v>8500</v>
      </c>
      <c r="E23" s="8">
        <f>SUM(E21:E22)</f>
        <v>8500</v>
      </c>
    </row>
    <row r="24" spans="1:5" x14ac:dyDescent="0.2">
      <c r="A24" s="2" t="s">
        <v>28</v>
      </c>
      <c r="B24" s="8"/>
      <c r="C24" s="8"/>
      <c r="D24" s="8"/>
      <c r="E24" s="8"/>
    </row>
    <row r="25" spans="1:5" x14ac:dyDescent="0.2">
      <c r="A25" s="2" t="s">
        <v>29</v>
      </c>
      <c r="B25" s="8">
        <v>15900</v>
      </c>
      <c r="C25" s="8">
        <v>22200</v>
      </c>
      <c r="D25" s="8">
        <v>11900</v>
      </c>
      <c r="E25" s="8">
        <v>9200</v>
      </c>
    </row>
    <row r="26" spans="1:5" x14ac:dyDescent="0.2">
      <c r="A26" s="2" t="s">
        <v>30</v>
      </c>
      <c r="B26" s="8">
        <v>7800</v>
      </c>
      <c r="C26" s="8">
        <v>7800</v>
      </c>
      <c r="D26" s="8">
        <v>11800</v>
      </c>
      <c r="E26" s="8">
        <v>11800</v>
      </c>
    </row>
    <row r="27" spans="1:5" x14ac:dyDescent="0.2">
      <c r="A27" s="2" t="s">
        <v>26</v>
      </c>
      <c r="B27" s="9">
        <v>12450</v>
      </c>
      <c r="C27" s="9">
        <v>8200</v>
      </c>
      <c r="D27" s="9">
        <v>7950</v>
      </c>
      <c r="E27" s="9">
        <v>4900</v>
      </c>
    </row>
    <row r="28" spans="1:5" x14ac:dyDescent="0.2">
      <c r="A28" s="2" t="s">
        <v>31</v>
      </c>
      <c r="B28" s="10">
        <f>SUM(B25:B27)</f>
        <v>36150</v>
      </c>
      <c r="C28" s="10">
        <f>SUM(C25:C27)</f>
        <v>38200</v>
      </c>
      <c r="D28" s="10">
        <f>SUM(D25:D27)</f>
        <v>31650</v>
      </c>
      <c r="E28" s="10">
        <f>SUM(E25:E27)</f>
        <v>25900</v>
      </c>
    </row>
    <row r="29" spans="1:5" x14ac:dyDescent="0.2">
      <c r="A29" s="2" t="s">
        <v>32</v>
      </c>
      <c r="B29" s="9">
        <f>B19+B23+B28</f>
        <v>158400</v>
      </c>
      <c r="C29" s="9">
        <f>C19+C23+C28</f>
        <v>151900</v>
      </c>
      <c r="D29" s="9">
        <f>D19+D23+D28</f>
        <v>264400</v>
      </c>
      <c r="E29" s="9">
        <f>E19+E23+E28</f>
        <v>242600</v>
      </c>
    </row>
    <row r="30" spans="1:5" ht="13.8" thickBot="1" x14ac:dyDescent="0.25">
      <c r="A30" s="2" t="s">
        <v>18</v>
      </c>
      <c r="B30" s="11">
        <f>B11+B29</f>
        <v>352600</v>
      </c>
      <c r="C30" s="11">
        <f>C11+C29</f>
        <v>395900</v>
      </c>
      <c r="D30" s="11">
        <f>D11+D29</f>
        <v>354200</v>
      </c>
      <c r="E30" s="11">
        <f>E11+E29</f>
        <v>371100</v>
      </c>
    </row>
    <row r="31" spans="1:5" ht="13.8" thickTop="1" x14ac:dyDescent="0.2">
      <c r="A31" s="2" t="s">
        <v>1</v>
      </c>
      <c r="B31" s="8"/>
      <c r="C31" s="8"/>
      <c r="D31" s="8"/>
      <c r="E31" s="8"/>
    </row>
    <row r="32" spans="1:5" x14ac:dyDescent="0.2">
      <c r="A32" s="2" t="s">
        <v>33</v>
      </c>
      <c r="B32" s="8"/>
      <c r="C32" s="8"/>
      <c r="D32" s="8"/>
      <c r="E32" s="8"/>
    </row>
    <row r="33" spans="1:5" x14ac:dyDescent="0.2">
      <c r="A33" s="2" t="s">
        <v>34</v>
      </c>
      <c r="B33" s="8">
        <v>45500</v>
      </c>
      <c r="C33" s="8">
        <v>49400</v>
      </c>
      <c r="D33" s="8">
        <v>55500</v>
      </c>
      <c r="E33" s="8">
        <v>55000</v>
      </c>
    </row>
    <row r="34" spans="1:5" x14ac:dyDescent="0.2">
      <c r="A34" s="2" t="s">
        <v>35</v>
      </c>
      <c r="B34" s="8">
        <v>8000</v>
      </c>
      <c r="C34" s="8">
        <v>5000</v>
      </c>
      <c r="D34" s="8">
        <v>21000</v>
      </c>
      <c r="E34" s="8">
        <v>25000</v>
      </c>
    </row>
    <row r="35" spans="1:5" x14ac:dyDescent="0.2">
      <c r="A35" s="2" t="s">
        <v>36</v>
      </c>
      <c r="B35" s="8">
        <v>1300</v>
      </c>
      <c r="C35" s="8">
        <v>1300</v>
      </c>
      <c r="D35" s="8">
        <v>5000</v>
      </c>
      <c r="E35" s="8">
        <v>6000</v>
      </c>
    </row>
    <row r="36" spans="1:5" x14ac:dyDescent="0.2">
      <c r="A36" s="2" t="s">
        <v>37</v>
      </c>
      <c r="B36" s="8">
        <v>14500</v>
      </c>
      <c r="C36" s="8">
        <v>17300</v>
      </c>
      <c r="D36" s="8">
        <v>1500</v>
      </c>
      <c r="E36" s="8">
        <v>100</v>
      </c>
    </row>
    <row r="37" spans="1:5" x14ac:dyDescent="0.2">
      <c r="A37" s="2" t="s">
        <v>14</v>
      </c>
      <c r="B37" s="9">
        <v>6700</v>
      </c>
      <c r="C37" s="9">
        <v>17700</v>
      </c>
      <c r="D37" s="9">
        <v>33000</v>
      </c>
      <c r="E37" s="9">
        <v>32400</v>
      </c>
    </row>
    <row r="38" spans="1:5" x14ac:dyDescent="0.2">
      <c r="A38" s="2" t="s">
        <v>38</v>
      </c>
      <c r="B38" s="8">
        <f>SUM(B33:B37)</f>
        <v>76000</v>
      </c>
      <c r="C38" s="8">
        <f>SUM(C33:C37)</f>
        <v>90700</v>
      </c>
      <c r="D38" s="8">
        <f>SUM(D33:D37)</f>
        <v>116000</v>
      </c>
      <c r="E38" s="8">
        <f>SUM(E33:E37)</f>
        <v>118500</v>
      </c>
    </row>
    <row r="39" spans="1:5" x14ac:dyDescent="0.2">
      <c r="A39" s="2" t="s">
        <v>39</v>
      </c>
      <c r="B39" s="8"/>
      <c r="C39" s="8"/>
      <c r="D39" s="8"/>
      <c r="E39" s="8"/>
    </row>
    <row r="40" spans="1:5" x14ac:dyDescent="0.2">
      <c r="A40" s="2" t="s">
        <v>40</v>
      </c>
      <c r="B40" s="8">
        <v>5500</v>
      </c>
      <c r="C40" s="8">
        <v>4200</v>
      </c>
      <c r="D40" s="8">
        <v>135500</v>
      </c>
      <c r="E40" s="8">
        <v>149500</v>
      </c>
    </row>
    <row r="41" spans="1:5" x14ac:dyDescent="0.2">
      <c r="A41" s="2" t="s">
        <v>41</v>
      </c>
      <c r="B41" s="8">
        <v>900</v>
      </c>
      <c r="C41" s="8">
        <v>1200</v>
      </c>
      <c r="D41" s="8">
        <v>3900</v>
      </c>
      <c r="E41" s="8">
        <v>4200</v>
      </c>
    </row>
    <row r="42" spans="1:5" x14ac:dyDescent="0.2">
      <c r="A42" s="2" t="s">
        <v>14</v>
      </c>
      <c r="B42" s="9">
        <v>6500</v>
      </c>
      <c r="C42" s="9">
        <v>5600</v>
      </c>
      <c r="D42" s="9">
        <v>6500</v>
      </c>
      <c r="E42" s="9">
        <v>12800</v>
      </c>
    </row>
    <row r="43" spans="1:5" x14ac:dyDescent="0.2">
      <c r="A43" s="2" t="s">
        <v>42</v>
      </c>
      <c r="B43" s="10">
        <f>SUM(B40:B42)</f>
        <v>12900</v>
      </c>
      <c r="C43" s="10">
        <f>SUM(C40:C42)</f>
        <v>11000</v>
      </c>
      <c r="D43" s="10">
        <f>SUM(D40:D42)</f>
        <v>145900</v>
      </c>
      <c r="E43" s="10">
        <f>SUM(E40:E42)</f>
        <v>166500</v>
      </c>
    </row>
    <row r="44" spans="1:5" x14ac:dyDescent="0.2">
      <c r="A44" s="2" t="s">
        <v>43</v>
      </c>
      <c r="B44" s="10">
        <f>B38+B43</f>
        <v>88900</v>
      </c>
      <c r="C44" s="10">
        <f>C38+C43</f>
        <v>101700</v>
      </c>
      <c r="D44" s="10">
        <f>D38+D43</f>
        <v>261900</v>
      </c>
      <c r="E44" s="10">
        <f>E38+E43</f>
        <v>285000</v>
      </c>
    </row>
    <row r="45" spans="1:5" x14ac:dyDescent="0.2">
      <c r="A45" s="2" t="s">
        <v>2</v>
      </c>
      <c r="B45" s="8"/>
      <c r="C45" s="8"/>
      <c r="D45" s="8"/>
      <c r="E45" s="8"/>
    </row>
    <row r="46" spans="1:5" x14ac:dyDescent="0.2">
      <c r="A46" s="2" t="s">
        <v>44</v>
      </c>
      <c r="B46" s="8"/>
      <c r="C46" s="8"/>
      <c r="D46" s="8"/>
      <c r="E46" s="8"/>
    </row>
    <row r="47" spans="1:5" x14ac:dyDescent="0.2">
      <c r="A47" s="2" t="s">
        <v>45</v>
      </c>
      <c r="B47" s="8">
        <v>20000</v>
      </c>
      <c r="C47" s="8">
        <v>20000</v>
      </c>
      <c r="D47" s="8">
        <v>23000</v>
      </c>
      <c r="E47" s="8">
        <v>23000</v>
      </c>
    </row>
    <row r="48" spans="1:5" x14ac:dyDescent="0.2">
      <c r="A48" s="2" t="s">
        <v>135</v>
      </c>
      <c r="B48" s="8">
        <v>15000</v>
      </c>
      <c r="C48" s="8">
        <v>15000</v>
      </c>
      <c r="D48" s="8">
        <v>8000</v>
      </c>
      <c r="E48" s="8">
        <v>8000</v>
      </c>
    </row>
    <row r="49" spans="1:5" x14ac:dyDescent="0.2">
      <c r="A49" s="2" t="s">
        <v>136</v>
      </c>
      <c r="B49" s="8">
        <v>230700</v>
      </c>
      <c r="C49" s="8">
        <v>260600</v>
      </c>
      <c r="D49" s="8">
        <v>62200</v>
      </c>
      <c r="E49" s="8">
        <v>55800</v>
      </c>
    </row>
    <row r="50" spans="1:5" x14ac:dyDescent="0.2">
      <c r="A50" s="2" t="s">
        <v>46</v>
      </c>
      <c r="B50" s="9">
        <v>-5500</v>
      </c>
      <c r="C50" s="9">
        <v>-5500</v>
      </c>
      <c r="D50" s="9">
        <v>-2500</v>
      </c>
      <c r="E50" s="9">
        <v>-2500</v>
      </c>
    </row>
    <row r="51" spans="1:5" x14ac:dyDescent="0.2">
      <c r="A51" s="2" t="s">
        <v>47</v>
      </c>
      <c r="B51" s="8">
        <f>SUM(B47:B50)</f>
        <v>260200</v>
      </c>
      <c r="C51" s="8">
        <f>SUM(C47:C50)</f>
        <v>290100</v>
      </c>
      <c r="D51" s="8">
        <f>SUM(D47:D50)</f>
        <v>90700</v>
      </c>
      <c r="E51" s="8">
        <f>SUM(E47:E50)</f>
        <v>84300</v>
      </c>
    </row>
    <row r="52" spans="1:5" x14ac:dyDescent="0.2">
      <c r="A52" s="2" t="s">
        <v>48</v>
      </c>
      <c r="B52" s="8"/>
      <c r="C52" s="8"/>
      <c r="D52" s="8"/>
      <c r="E52" s="8"/>
    </row>
    <row r="53" spans="1:5" x14ac:dyDescent="0.2">
      <c r="A53" s="2" t="s">
        <v>49</v>
      </c>
      <c r="B53" s="9">
        <v>400</v>
      </c>
      <c r="C53" s="9">
        <v>800</v>
      </c>
      <c r="D53" s="9">
        <v>400</v>
      </c>
      <c r="E53" s="9">
        <v>300</v>
      </c>
    </row>
    <row r="54" spans="1:5" x14ac:dyDescent="0.2">
      <c r="A54" s="2" t="s">
        <v>50</v>
      </c>
      <c r="B54" s="8">
        <f>SUM(B53)</f>
        <v>400</v>
      </c>
      <c r="C54" s="8">
        <f>SUM(C53)</f>
        <v>800</v>
      </c>
      <c r="D54" s="8">
        <f>SUM(D53)</f>
        <v>400</v>
      </c>
      <c r="E54" s="8">
        <f>SUM(E53)</f>
        <v>300</v>
      </c>
    </row>
    <row r="55" spans="1:5" x14ac:dyDescent="0.2">
      <c r="A55" s="2" t="s">
        <v>51</v>
      </c>
      <c r="B55" s="9">
        <v>3100</v>
      </c>
      <c r="C55" s="9">
        <v>3300</v>
      </c>
      <c r="D55" s="9">
        <v>1200</v>
      </c>
      <c r="E55" s="9">
        <v>1500</v>
      </c>
    </row>
    <row r="56" spans="1:5" x14ac:dyDescent="0.2">
      <c r="A56" s="2" t="s">
        <v>52</v>
      </c>
      <c r="B56" s="10">
        <f>B51+B54+B55</f>
        <v>263700</v>
      </c>
      <c r="C56" s="10">
        <f>C51+C54+C55</f>
        <v>294200</v>
      </c>
      <c r="D56" s="10">
        <f>D51+D54+D55</f>
        <v>92300</v>
      </c>
      <c r="E56" s="10">
        <f>E51+E54+E55</f>
        <v>86100</v>
      </c>
    </row>
    <row r="57" spans="1:5" ht="13.8" thickBot="1" x14ac:dyDescent="0.25">
      <c r="A57" s="3" t="s">
        <v>3</v>
      </c>
      <c r="B57" s="24">
        <f>B44+B56</f>
        <v>352600</v>
      </c>
      <c r="C57" s="24">
        <f>C44+C56</f>
        <v>395900</v>
      </c>
      <c r="D57" s="24">
        <f>D44+D56</f>
        <v>354200</v>
      </c>
      <c r="E57" s="24">
        <f>E44+E56</f>
        <v>371100</v>
      </c>
    </row>
    <row r="58" spans="1:5" ht="13.8" thickTop="1" x14ac:dyDescent="0.2"/>
  </sheetData>
  <mergeCells count="2">
    <mergeCell ref="B1:C1"/>
    <mergeCell ref="D1:E1"/>
  </mergeCells>
  <phoneticPr fontId="1"/>
  <pageMargins left="0.74803149606299213" right="0.74803149606299213" top="0.98425196850393704" bottom="0.98425196850393704" header="0.51181102362204722" footer="0.51181102362204722"/>
  <pageSetup paperSize="9" orientation="portrait" horizontalDpi="1200" verticalDpi="1200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3"/>
  <sheetViews>
    <sheetView workbookViewId="0">
      <selection activeCell="J19" sqref="J19"/>
    </sheetView>
  </sheetViews>
  <sheetFormatPr defaultRowHeight="13.2" x14ac:dyDescent="0.2"/>
  <cols>
    <col min="1" max="1" width="38.77734375" customWidth="1"/>
    <col min="2" max="5" width="11.77734375" customWidth="1"/>
  </cols>
  <sheetData>
    <row r="1" spans="1:5" x14ac:dyDescent="0.2">
      <c r="A1" s="1"/>
      <c r="B1" s="32" t="s">
        <v>4</v>
      </c>
      <c r="C1" s="34"/>
      <c r="D1" s="32" t="s">
        <v>7</v>
      </c>
      <c r="E1" s="34"/>
    </row>
    <row r="2" spans="1:5" x14ac:dyDescent="0.2">
      <c r="A2" s="3" t="s">
        <v>133</v>
      </c>
      <c r="B2" s="13" t="s">
        <v>5</v>
      </c>
      <c r="C2" s="13" t="s">
        <v>6</v>
      </c>
      <c r="D2" s="13" t="s">
        <v>5</v>
      </c>
      <c r="E2" s="13" t="s">
        <v>6</v>
      </c>
    </row>
    <row r="3" spans="1:5" x14ac:dyDescent="0.2">
      <c r="A3" s="2" t="s">
        <v>53</v>
      </c>
      <c r="B3" s="4">
        <v>525200</v>
      </c>
      <c r="C3" s="14">
        <v>633800</v>
      </c>
      <c r="D3" s="14">
        <v>625200</v>
      </c>
      <c r="E3" s="14">
        <v>531800</v>
      </c>
    </row>
    <row r="4" spans="1:5" x14ac:dyDescent="0.2">
      <c r="A4" s="2" t="s">
        <v>54</v>
      </c>
      <c r="B4" s="4"/>
      <c r="C4" s="8"/>
      <c r="D4" s="8"/>
      <c r="E4" s="8"/>
    </row>
    <row r="5" spans="1:5" x14ac:dyDescent="0.2">
      <c r="A5" s="2" t="s">
        <v>67</v>
      </c>
      <c r="B5" s="4">
        <v>43000</v>
      </c>
      <c r="C5" s="8">
        <v>45000</v>
      </c>
      <c r="D5" s="8">
        <v>38500</v>
      </c>
      <c r="E5" s="8">
        <v>37000</v>
      </c>
    </row>
    <row r="6" spans="1:5" x14ac:dyDescent="0.2">
      <c r="A6" s="2" t="s">
        <v>68</v>
      </c>
      <c r="B6" s="4">
        <v>353400</v>
      </c>
      <c r="C6" s="8">
        <v>424700</v>
      </c>
      <c r="D6" s="8">
        <v>466800</v>
      </c>
      <c r="E6" s="8">
        <v>463700</v>
      </c>
    </row>
    <row r="7" spans="1:5" x14ac:dyDescent="0.2">
      <c r="A7" s="2" t="s">
        <v>69</v>
      </c>
      <c r="B7" s="25">
        <f>SUM(B5:B6)</f>
        <v>396400</v>
      </c>
      <c r="C7" s="14">
        <f>SUM(C5:C6)</f>
        <v>469700</v>
      </c>
      <c r="D7" s="14">
        <f>SUM(D5:D6)</f>
        <v>505300</v>
      </c>
      <c r="E7" s="14">
        <f>SUM(E5:E6)</f>
        <v>500700</v>
      </c>
    </row>
    <row r="8" spans="1:5" x14ac:dyDescent="0.2">
      <c r="A8" s="2" t="s">
        <v>70</v>
      </c>
      <c r="B8" s="4">
        <v>45000</v>
      </c>
      <c r="C8" s="15">
        <v>51000</v>
      </c>
      <c r="D8" s="15">
        <v>37000</v>
      </c>
      <c r="E8" s="15">
        <v>76000</v>
      </c>
    </row>
    <row r="9" spans="1:5" x14ac:dyDescent="0.2">
      <c r="A9" s="2" t="s">
        <v>137</v>
      </c>
      <c r="B9" s="5">
        <v>351400</v>
      </c>
      <c r="C9" s="9">
        <v>418700</v>
      </c>
      <c r="D9" s="9">
        <v>468300</v>
      </c>
      <c r="E9" s="9">
        <v>424700</v>
      </c>
    </row>
    <row r="10" spans="1:5" x14ac:dyDescent="0.2">
      <c r="A10" s="2" t="s">
        <v>55</v>
      </c>
      <c r="B10" s="4">
        <f>B3-B9</f>
        <v>173800</v>
      </c>
      <c r="C10" s="8">
        <f>C3-C9</f>
        <v>215100</v>
      </c>
      <c r="D10" s="8">
        <f>D3-D9</f>
        <v>156900</v>
      </c>
      <c r="E10" s="8">
        <f>E3-E9</f>
        <v>107100</v>
      </c>
    </row>
    <row r="11" spans="1:5" x14ac:dyDescent="0.2">
      <c r="A11" s="2" t="s">
        <v>56</v>
      </c>
      <c r="B11" s="4"/>
      <c r="C11" s="8"/>
      <c r="D11" s="8"/>
      <c r="E11" s="8"/>
    </row>
    <row r="12" spans="1:5" x14ac:dyDescent="0.2">
      <c r="A12" s="2" t="s">
        <v>71</v>
      </c>
      <c r="B12" s="4">
        <v>79700</v>
      </c>
      <c r="C12" s="8">
        <v>81300</v>
      </c>
      <c r="D12" s="8">
        <v>99780</v>
      </c>
      <c r="E12" s="8">
        <v>84510</v>
      </c>
    </row>
    <row r="13" spans="1:5" x14ac:dyDescent="0.2">
      <c r="A13" s="2" t="s">
        <v>72</v>
      </c>
      <c r="B13" s="4">
        <v>1700</v>
      </c>
      <c r="C13" s="8">
        <v>1870</v>
      </c>
      <c r="D13" s="8">
        <v>970</v>
      </c>
      <c r="E13" s="8">
        <v>890</v>
      </c>
    </row>
    <row r="14" spans="1:5" x14ac:dyDescent="0.2">
      <c r="A14" s="2" t="s">
        <v>73</v>
      </c>
      <c r="B14" s="4">
        <v>10250</v>
      </c>
      <c r="C14" s="8">
        <v>14300</v>
      </c>
      <c r="D14" s="8">
        <v>21800</v>
      </c>
      <c r="E14" s="8">
        <v>21700</v>
      </c>
    </row>
    <row r="15" spans="1:5" x14ac:dyDescent="0.2">
      <c r="A15" s="2" t="s">
        <v>74</v>
      </c>
      <c r="B15" s="4">
        <v>180</v>
      </c>
      <c r="C15" s="8">
        <v>200</v>
      </c>
      <c r="D15" s="8">
        <v>310</v>
      </c>
      <c r="E15" s="8">
        <v>400</v>
      </c>
    </row>
    <row r="16" spans="1:5" x14ac:dyDescent="0.2">
      <c r="A16" s="2" t="s">
        <v>88</v>
      </c>
      <c r="B16" s="4">
        <v>290</v>
      </c>
      <c r="C16" s="8">
        <v>300</v>
      </c>
      <c r="D16" s="8">
        <v>200</v>
      </c>
      <c r="E16" s="8">
        <v>300</v>
      </c>
    </row>
    <row r="17" spans="1:5" x14ac:dyDescent="0.2">
      <c r="A17" s="2" t="s">
        <v>75</v>
      </c>
      <c r="B17" s="4">
        <v>8550</v>
      </c>
      <c r="C17" s="8">
        <v>8550</v>
      </c>
      <c r="D17" s="8">
        <v>6050</v>
      </c>
      <c r="E17" s="8">
        <v>6050</v>
      </c>
    </row>
    <row r="18" spans="1:5" x14ac:dyDescent="0.2">
      <c r="A18" s="2" t="s">
        <v>76</v>
      </c>
      <c r="B18" s="4">
        <v>1700</v>
      </c>
      <c r="C18" s="8">
        <v>2300</v>
      </c>
      <c r="D18" s="8">
        <v>1300</v>
      </c>
      <c r="E18" s="8">
        <v>1050</v>
      </c>
    </row>
    <row r="19" spans="1:5" x14ac:dyDescent="0.2">
      <c r="A19" s="2" t="s">
        <v>77</v>
      </c>
      <c r="B19" s="5">
        <v>5230</v>
      </c>
      <c r="C19" s="9">
        <v>8480</v>
      </c>
      <c r="D19" s="9">
        <v>4690</v>
      </c>
      <c r="E19" s="9">
        <v>17800</v>
      </c>
    </row>
    <row r="20" spans="1:5" x14ac:dyDescent="0.2">
      <c r="A20" s="2" t="s">
        <v>78</v>
      </c>
      <c r="B20" s="5">
        <f>SUM(B12:B19)</f>
        <v>107600</v>
      </c>
      <c r="C20" s="9">
        <f>SUM(C12:C19)</f>
        <v>117300</v>
      </c>
      <c r="D20" s="9">
        <f>SUM(D12:D19)</f>
        <v>135100</v>
      </c>
      <c r="E20" s="9">
        <f>SUM(E12:E19)</f>
        <v>132700</v>
      </c>
    </row>
    <row r="21" spans="1:5" x14ac:dyDescent="0.2">
      <c r="A21" s="2" t="s">
        <v>57</v>
      </c>
      <c r="B21" s="4">
        <f>B10-B20</f>
        <v>66200</v>
      </c>
      <c r="C21" s="8">
        <f>C10-C20</f>
        <v>97800</v>
      </c>
      <c r="D21" s="8">
        <f>D10-D20</f>
        <v>21800</v>
      </c>
      <c r="E21" s="8">
        <f>E10-E20</f>
        <v>-25600</v>
      </c>
    </row>
    <row r="22" spans="1:5" x14ac:dyDescent="0.2">
      <c r="A22" s="2" t="s">
        <v>58</v>
      </c>
      <c r="B22" s="4"/>
      <c r="C22" s="8"/>
      <c r="D22" s="8"/>
      <c r="E22" s="8"/>
    </row>
    <row r="23" spans="1:5" x14ac:dyDescent="0.2">
      <c r="A23" s="2" t="s">
        <v>79</v>
      </c>
      <c r="B23" s="4">
        <v>1200</v>
      </c>
      <c r="C23" s="8">
        <v>1300</v>
      </c>
      <c r="D23" s="8">
        <v>600</v>
      </c>
      <c r="E23" s="8">
        <v>800</v>
      </c>
    </row>
    <row r="24" spans="1:5" x14ac:dyDescent="0.2">
      <c r="A24" s="2" t="s">
        <v>80</v>
      </c>
      <c r="B24" s="4">
        <v>800</v>
      </c>
      <c r="C24" s="8">
        <v>1000</v>
      </c>
      <c r="D24" s="8">
        <v>300</v>
      </c>
      <c r="E24" s="8">
        <v>300</v>
      </c>
    </row>
    <row r="25" spans="1:5" x14ac:dyDescent="0.2">
      <c r="A25" s="2" t="s">
        <v>77</v>
      </c>
      <c r="B25" s="5">
        <v>1300</v>
      </c>
      <c r="C25" s="9">
        <v>2400</v>
      </c>
      <c r="D25" s="9">
        <v>100</v>
      </c>
      <c r="E25" s="9">
        <v>100</v>
      </c>
    </row>
    <row r="26" spans="1:5" x14ac:dyDescent="0.2">
      <c r="A26" s="2" t="s">
        <v>81</v>
      </c>
      <c r="B26" s="4">
        <f>SUM(B23:B25)</f>
        <v>3300</v>
      </c>
      <c r="C26" s="8">
        <f>SUM(C23:C25)</f>
        <v>4700</v>
      </c>
      <c r="D26" s="8">
        <f>SUM(D23:D25)</f>
        <v>1000</v>
      </c>
      <c r="E26" s="8">
        <f>SUM(E23:E25)</f>
        <v>1200</v>
      </c>
    </row>
    <row r="27" spans="1:5" x14ac:dyDescent="0.2">
      <c r="A27" s="2" t="s">
        <v>59</v>
      </c>
      <c r="B27" s="4"/>
      <c r="C27" s="8"/>
      <c r="D27" s="8"/>
      <c r="E27" s="8"/>
    </row>
    <row r="28" spans="1:5" x14ac:dyDescent="0.2">
      <c r="A28" s="2" t="s">
        <v>82</v>
      </c>
      <c r="B28" s="4">
        <v>1300</v>
      </c>
      <c r="C28" s="8">
        <v>900</v>
      </c>
      <c r="D28" s="8">
        <v>15600</v>
      </c>
      <c r="E28" s="8">
        <v>17000</v>
      </c>
    </row>
    <row r="29" spans="1:5" x14ac:dyDescent="0.2">
      <c r="A29" s="2" t="s">
        <v>77</v>
      </c>
      <c r="B29" s="5">
        <v>1050</v>
      </c>
      <c r="C29" s="9">
        <v>1800</v>
      </c>
      <c r="D29" s="9">
        <v>300</v>
      </c>
      <c r="E29" s="9">
        <v>200</v>
      </c>
    </row>
    <row r="30" spans="1:5" x14ac:dyDescent="0.2">
      <c r="A30" s="2" t="s">
        <v>83</v>
      </c>
      <c r="B30" s="6">
        <f>SUM(B28:B29)</f>
        <v>2350</v>
      </c>
      <c r="C30" s="10">
        <f>SUM(C28:C29)</f>
        <v>2700</v>
      </c>
      <c r="D30" s="10">
        <f>SUM(D28:D29)</f>
        <v>15900</v>
      </c>
      <c r="E30" s="10">
        <f>SUM(E28:E29)</f>
        <v>17200</v>
      </c>
    </row>
    <row r="31" spans="1:5" x14ac:dyDescent="0.2">
      <c r="A31" s="2" t="s">
        <v>60</v>
      </c>
      <c r="B31" s="4">
        <f>B21+B26-B30</f>
        <v>67150</v>
      </c>
      <c r="C31" s="8">
        <f>C21+C26-C30</f>
        <v>99800</v>
      </c>
      <c r="D31" s="8">
        <f>D21+D26-D30</f>
        <v>6900</v>
      </c>
      <c r="E31" s="8">
        <f>E21+E26-E30</f>
        <v>-41600</v>
      </c>
    </row>
    <row r="32" spans="1:5" x14ac:dyDescent="0.2">
      <c r="A32" s="2" t="s">
        <v>61</v>
      </c>
      <c r="B32" s="4"/>
      <c r="C32" s="8"/>
      <c r="D32" s="8"/>
      <c r="E32" s="8"/>
    </row>
    <row r="33" spans="1:5" x14ac:dyDescent="0.2">
      <c r="A33" s="2" t="s">
        <v>84</v>
      </c>
      <c r="B33" s="26" t="s">
        <v>139</v>
      </c>
      <c r="C33" s="27" t="s">
        <v>139</v>
      </c>
      <c r="D33" s="27" t="s">
        <v>139</v>
      </c>
      <c r="E33" s="8">
        <v>30000</v>
      </c>
    </row>
    <row r="34" spans="1:5" x14ac:dyDescent="0.2">
      <c r="A34" s="2" t="s">
        <v>77</v>
      </c>
      <c r="B34" s="5">
        <v>300</v>
      </c>
      <c r="C34" s="9">
        <v>1200</v>
      </c>
      <c r="D34" s="9">
        <v>2800</v>
      </c>
      <c r="E34" s="9">
        <v>5400</v>
      </c>
    </row>
    <row r="35" spans="1:5" x14ac:dyDescent="0.2">
      <c r="A35" s="2" t="s">
        <v>87</v>
      </c>
      <c r="B35" s="4">
        <f>SUM(B33:B34)</f>
        <v>300</v>
      </c>
      <c r="C35" s="8">
        <f>SUM(C33:C34)</f>
        <v>1200</v>
      </c>
      <c r="D35" s="8">
        <f>SUM(D33:D34)</f>
        <v>2800</v>
      </c>
      <c r="E35" s="8">
        <f>SUM(E33:E34)</f>
        <v>35400</v>
      </c>
    </row>
    <row r="36" spans="1:5" x14ac:dyDescent="0.2">
      <c r="A36" s="2" t="s">
        <v>62</v>
      </c>
      <c r="B36" s="4"/>
      <c r="C36" s="8"/>
      <c r="D36" s="8"/>
      <c r="E36" s="8"/>
    </row>
    <row r="37" spans="1:5" x14ac:dyDescent="0.2">
      <c r="A37" s="2" t="s">
        <v>85</v>
      </c>
      <c r="B37" s="28" t="s">
        <v>139</v>
      </c>
      <c r="C37" s="29" t="s">
        <v>139</v>
      </c>
      <c r="D37" s="9">
        <v>2500</v>
      </c>
      <c r="E37" s="9">
        <v>1300</v>
      </c>
    </row>
    <row r="38" spans="1:5" x14ac:dyDescent="0.2">
      <c r="A38" s="2" t="s">
        <v>86</v>
      </c>
      <c r="B38" s="28" t="s">
        <v>139</v>
      </c>
      <c r="C38" s="29" t="s">
        <v>139</v>
      </c>
      <c r="D38" s="9">
        <f>D37</f>
        <v>2500</v>
      </c>
      <c r="E38" s="9">
        <f>E37</f>
        <v>1300</v>
      </c>
    </row>
    <row r="39" spans="1:5" x14ac:dyDescent="0.2">
      <c r="A39" s="2" t="s">
        <v>63</v>
      </c>
      <c r="B39" s="6">
        <f>B31+B35</f>
        <v>67450</v>
      </c>
      <c r="C39" s="10">
        <f>C31+C35</f>
        <v>101000</v>
      </c>
      <c r="D39" s="10">
        <f>D31+D35-D38</f>
        <v>7200</v>
      </c>
      <c r="E39" s="10">
        <f>E31+E35-E38</f>
        <v>-7500</v>
      </c>
    </row>
    <row r="40" spans="1:5" x14ac:dyDescent="0.2">
      <c r="A40" s="2" t="s">
        <v>64</v>
      </c>
      <c r="B40" s="4">
        <v>24680</v>
      </c>
      <c r="C40" s="8">
        <v>38000</v>
      </c>
      <c r="D40" s="8">
        <v>2600</v>
      </c>
      <c r="E40" s="8">
        <v>100</v>
      </c>
    </row>
    <row r="41" spans="1:5" x14ac:dyDescent="0.2">
      <c r="A41" s="2" t="s">
        <v>65</v>
      </c>
      <c r="B41" s="5">
        <v>2770</v>
      </c>
      <c r="C41" s="9">
        <v>2400</v>
      </c>
      <c r="D41" s="9">
        <v>300</v>
      </c>
      <c r="E41" s="9">
        <v>200</v>
      </c>
    </row>
    <row r="42" spans="1:5" ht="13.8" thickBot="1" x14ac:dyDescent="0.25">
      <c r="A42" s="3" t="s">
        <v>66</v>
      </c>
      <c r="B42" s="31">
        <f>B39-B40-B41</f>
        <v>40000</v>
      </c>
      <c r="C42" s="24">
        <f>C39-C40-C41</f>
        <v>60600</v>
      </c>
      <c r="D42" s="24">
        <f>D39-D40-D41</f>
        <v>4300</v>
      </c>
      <c r="E42" s="24">
        <f>E39-E40-E41</f>
        <v>-7800</v>
      </c>
    </row>
    <row r="43" spans="1:5" ht="13.8" thickTop="1" x14ac:dyDescent="0.2"/>
  </sheetData>
  <mergeCells count="2">
    <mergeCell ref="B1:C1"/>
    <mergeCell ref="D1:E1"/>
  </mergeCells>
  <phoneticPr fontId="1"/>
  <pageMargins left="0.74803149606299213" right="0.74803149606299213" top="0.98425196850393704" bottom="0.98425196850393704" header="0.51181102362204722" footer="0.51181102362204722"/>
  <pageSetup paperSize="9" orientation="portrait" horizontalDpi="1200" verticalDpi="1200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6"/>
  <sheetViews>
    <sheetView workbookViewId="0">
      <selection activeCell="K23" sqref="K23"/>
    </sheetView>
  </sheetViews>
  <sheetFormatPr defaultRowHeight="13.2" x14ac:dyDescent="0.2"/>
  <cols>
    <col min="1" max="1" width="43.88671875" bestFit="1" customWidth="1"/>
    <col min="2" max="5" width="10.77734375" customWidth="1"/>
  </cols>
  <sheetData>
    <row r="1" spans="1:5" x14ac:dyDescent="0.2">
      <c r="A1" s="18"/>
      <c r="B1" s="32" t="s">
        <v>4</v>
      </c>
      <c r="C1" s="34"/>
      <c r="D1" s="32" t="s">
        <v>7</v>
      </c>
      <c r="E1" s="34"/>
    </row>
    <row r="2" spans="1:5" x14ac:dyDescent="0.2">
      <c r="A2" s="19" t="s">
        <v>133</v>
      </c>
      <c r="B2" s="12" t="s">
        <v>5</v>
      </c>
      <c r="C2" s="13" t="s">
        <v>6</v>
      </c>
      <c r="D2" s="13" t="s">
        <v>5</v>
      </c>
      <c r="E2" s="13" t="s">
        <v>6</v>
      </c>
    </row>
    <row r="3" spans="1:5" x14ac:dyDescent="0.2">
      <c r="A3" s="2" t="s">
        <v>89</v>
      </c>
      <c r="B3" s="2"/>
      <c r="C3" s="7"/>
      <c r="D3" s="7"/>
      <c r="E3" s="7"/>
    </row>
    <row r="4" spans="1:5" x14ac:dyDescent="0.2">
      <c r="A4" s="2" t="s">
        <v>95</v>
      </c>
      <c r="B4" s="4">
        <v>67450</v>
      </c>
      <c r="C4" s="8">
        <v>101000</v>
      </c>
      <c r="D4" s="8">
        <v>7200</v>
      </c>
      <c r="E4" s="8">
        <v>-7500</v>
      </c>
    </row>
    <row r="5" spans="1:5" x14ac:dyDescent="0.2">
      <c r="A5" s="2" t="s">
        <v>75</v>
      </c>
      <c r="B5" s="4">
        <v>8550</v>
      </c>
      <c r="C5" s="8">
        <v>8550</v>
      </c>
      <c r="D5" s="8">
        <v>6050</v>
      </c>
      <c r="E5" s="8">
        <v>6050</v>
      </c>
    </row>
    <row r="6" spans="1:5" x14ac:dyDescent="0.2">
      <c r="A6" s="2" t="s">
        <v>96</v>
      </c>
      <c r="B6" s="4">
        <v>180</v>
      </c>
      <c r="C6" s="8">
        <v>200</v>
      </c>
      <c r="D6" s="8">
        <v>100</v>
      </c>
      <c r="E6" s="8">
        <v>400</v>
      </c>
    </row>
    <row r="7" spans="1:5" x14ac:dyDescent="0.2">
      <c r="A7" s="2" t="s">
        <v>97</v>
      </c>
      <c r="B7" s="4">
        <v>90</v>
      </c>
      <c r="C7" s="8">
        <v>300</v>
      </c>
      <c r="D7" s="8">
        <v>200</v>
      </c>
      <c r="E7" s="8">
        <v>300</v>
      </c>
    </row>
    <row r="8" spans="1:5" x14ac:dyDescent="0.2">
      <c r="A8" s="2" t="s">
        <v>99</v>
      </c>
      <c r="B8" s="4">
        <v>-2000</v>
      </c>
      <c r="C8" s="8">
        <v>-2300</v>
      </c>
      <c r="D8" s="8">
        <v>-900</v>
      </c>
      <c r="E8" s="8">
        <v>-1100</v>
      </c>
    </row>
    <row r="9" spans="1:5" x14ac:dyDescent="0.2">
      <c r="A9" s="2" t="s">
        <v>98</v>
      </c>
      <c r="B9" s="4">
        <v>1300</v>
      </c>
      <c r="C9" s="8">
        <v>900</v>
      </c>
      <c r="D9" s="8">
        <v>15600</v>
      </c>
      <c r="E9" s="8">
        <v>17000</v>
      </c>
    </row>
    <row r="10" spans="1:5" x14ac:dyDescent="0.2">
      <c r="A10" s="2" t="s">
        <v>100</v>
      </c>
      <c r="B10" s="26" t="s">
        <v>138</v>
      </c>
      <c r="C10" s="27" t="s">
        <v>139</v>
      </c>
      <c r="D10" s="27" t="s">
        <v>139</v>
      </c>
      <c r="E10" s="8">
        <v>-30000</v>
      </c>
    </row>
    <row r="11" spans="1:5" x14ac:dyDescent="0.2">
      <c r="A11" s="2" t="s">
        <v>101</v>
      </c>
      <c r="B11" s="26" t="s">
        <v>139</v>
      </c>
      <c r="C11" s="27" t="s">
        <v>139</v>
      </c>
      <c r="D11" s="8">
        <v>2500</v>
      </c>
      <c r="E11" s="8">
        <v>1300</v>
      </c>
    </row>
    <row r="12" spans="1:5" x14ac:dyDescent="0.2">
      <c r="A12" s="2" t="s">
        <v>102</v>
      </c>
      <c r="B12" s="4">
        <v>-2100</v>
      </c>
      <c r="C12" s="8">
        <v>-2700</v>
      </c>
      <c r="D12" s="8">
        <v>-6800</v>
      </c>
      <c r="E12" s="8">
        <v>-7700</v>
      </c>
    </row>
    <row r="13" spans="1:5" x14ac:dyDescent="0.2">
      <c r="A13" s="2" t="s">
        <v>103</v>
      </c>
      <c r="B13" s="4">
        <v>-1500</v>
      </c>
      <c r="C13" s="8">
        <v>-6000</v>
      </c>
      <c r="D13" s="8">
        <v>-16000</v>
      </c>
      <c r="E13" s="8">
        <v>-39000</v>
      </c>
    </row>
    <row r="14" spans="1:5" x14ac:dyDescent="0.2">
      <c r="A14" s="2" t="s">
        <v>104</v>
      </c>
      <c r="B14" s="4">
        <v>3200</v>
      </c>
      <c r="C14" s="8">
        <v>3900</v>
      </c>
      <c r="D14" s="8">
        <v>1200</v>
      </c>
      <c r="E14" s="8">
        <v>-500</v>
      </c>
    </row>
    <row r="15" spans="1:5" x14ac:dyDescent="0.2">
      <c r="A15" s="2" t="s">
        <v>77</v>
      </c>
      <c r="B15" s="5">
        <v>680</v>
      </c>
      <c r="C15" s="9">
        <v>350</v>
      </c>
      <c r="D15" s="9">
        <v>10990</v>
      </c>
      <c r="E15" s="9">
        <v>11200</v>
      </c>
    </row>
    <row r="16" spans="1:5" x14ac:dyDescent="0.2">
      <c r="A16" s="2" t="s">
        <v>105</v>
      </c>
      <c r="B16" s="6">
        <f>SUM(B4:B15)</f>
        <v>75850</v>
      </c>
      <c r="C16" s="10">
        <f>SUM(C4:C15)</f>
        <v>104200</v>
      </c>
      <c r="D16" s="10">
        <f>SUM(D4:D15)</f>
        <v>20140</v>
      </c>
      <c r="E16" s="10">
        <f>SUM(E4:E15)</f>
        <v>-49550</v>
      </c>
    </row>
    <row r="17" spans="1:5" x14ac:dyDescent="0.2">
      <c r="A17" s="2" t="s">
        <v>106</v>
      </c>
      <c r="B17" s="16">
        <v>1800</v>
      </c>
      <c r="C17" s="15">
        <v>2200</v>
      </c>
      <c r="D17" s="15">
        <v>750</v>
      </c>
      <c r="E17" s="15">
        <v>950</v>
      </c>
    </row>
    <row r="18" spans="1:5" x14ac:dyDescent="0.2">
      <c r="A18" s="2" t="s">
        <v>107</v>
      </c>
      <c r="B18" s="16">
        <v>-1100</v>
      </c>
      <c r="C18" s="15">
        <v>-800</v>
      </c>
      <c r="D18" s="15">
        <v>-14800</v>
      </c>
      <c r="E18" s="15">
        <v>-16700</v>
      </c>
    </row>
    <row r="19" spans="1:5" x14ac:dyDescent="0.2">
      <c r="A19" s="2" t="s">
        <v>108</v>
      </c>
      <c r="B19" s="17">
        <v>-23500</v>
      </c>
      <c r="C19" s="9">
        <v>-35200</v>
      </c>
      <c r="D19" s="9">
        <v>-2600</v>
      </c>
      <c r="E19" s="9">
        <v>-1500</v>
      </c>
    </row>
    <row r="20" spans="1:5" x14ac:dyDescent="0.2">
      <c r="A20" s="2" t="s">
        <v>109</v>
      </c>
      <c r="B20" s="5">
        <f>SUM(B16:B19)</f>
        <v>53050</v>
      </c>
      <c r="C20" s="9">
        <f>SUM(C16:C19)</f>
        <v>70400</v>
      </c>
      <c r="D20" s="9">
        <f>SUM(D16:D19)</f>
        <v>3490</v>
      </c>
      <c r="E20" s="9">
        <v>-66800</v>
      </c>
    </row>
    <row r="21" spans="1:5" x14ac:dyDescent="0.2">
      <c r="A21" s="2" t="s">
        <v>90</v>
      </c>
      <c r="B21" s="4"/>
      <c r="C21" s="8"/>
      <c r="D21" s="8"/>
      <c r="E21" s="8"/>
    </row>
    <row r="22" spans="1:5" x14ac:dyDescent="0.2">
      <c r="A22" s="2" t="s">
        <v>110</v>
      </c>
      <c r="B22" s="26" t="s">
        <v>139</v>
      </c>
      <c r="C22" s="27" t="s">
        <v>139</v>
      </c>
      <c r="D22" s="27" t="s">
        <v>139</v>
      </c>
      <c r="E22" s="8">
        <v>40000</v>
      </c>
    </row>
    <row r="23" spans="1:5" x14ac:dyDescent="0.2">
      <c r="A23" s="2" t="s">
        <v>111</v>
      </c>
      <c r="B23" s="4">
        <v>-6000</v>
      </c>
      <c r="C23" s="8">
        <v>-13000</v>
      </c>
      <c r="D23" s="27" t="s">
        <v>139</v>
      </c>
      <c r="E23" s="27" t="s">
        <v>139</v>
      </c>
    </row>
    <row r="24" spans="1:5" x14ac:dyDescent="0.2">
      <c r="A24" s="2" t="s">
        <v>112</v>
      </c>
      <c r="B24" s="26" t="s">
        <v>139</v>
      </c>
      <c r="C24" s="27" t="s">
        <v>139</v>
      </c>
      <c r="D24" s="8">
        <v>900</v>
      </c>
      <c r="E24" s="27" t="s">
        <v>139</v>
      </c>
    </row>
    <row r="25" spans="1:5" x14ac:dyDescent="0.2">
      <c r="A25" s="2" t="s">
        <v>113</v>
      </c>
      <c r="B25" s="4">
        <v>-1900</v>
      </c>
      <c r="C25" s="8">
        <v>-6300</v>
      </c>
      <c r="D25" s="27" t="s">
        <v>139</v>
      </c>
      <c r="E25" s="27" t="s">
        <v>139</v>
      </c>
    </row>
    <row r="26" spans="1:5" x14ac:dyDescent="0.2">
      <c r="A26" s="2" t="s">
        <v>114</v>
      </c>
      <c r="B26" s="26" t="s">
        <v>139</v>
      </c>
      <c r="C26" s="27" t="s">
        <v>139</v>
      </c>
      <c r="D26" s="9">
        <v>2300</v>
      </c>
      <c r="E26" s="9">
        <v>1400</v>
      </c>
    </row>
    <row r="27" spans="1:5" x14ac:dyDescent="0.2">
      <c r="A27" s="2" t="s">
        <v>115</v>
      </c>
      <c r="B27" s="6">
        <f>SUM(B22:B26)</f>
        <v>-7900</v>
      </c>
      <c r="C27" s="10">
        <f>SUM(C22:C26)</f>
        <v>-19300</v>
      </c>
      <c r="D27" s="10">
        <f>SUM(D22:D26)</f>
        <v>3200</v>
      </c>
      <c r="E27" s="10">
        <f>SUM(E22:E26)</f>
        <v>41400</v>
      </c>
    </row>
    <row r="28" spans="1:5" x14ac:dyDescent="0.2">
      <c r="A28" s="2" t="s">
        <v>91</v>
      </c>
      <c r="B28" s="4"/>
      <c r="C28" s="8"/>
      <c r="D28" s="8"/>
      <c r="E28" s="8"/>
    </row>
    <row r="29" spans="1:5" x14ac:dyDescent="0.2">
      <c r="A29" s="2" t="s">
        <v>116</v>
      </c>
      <c r="B29" s="26" t="s">
        <v>139</v>
      </c>
      <c r="C29" s="27" t="s">
        <v>139</v>
      </c>
      <c r="D29" s="8">
        <v>3000</v>
      </c>
      <c r="E29" s="8">
        <v>6000</v>
      </c>
    </row>
    <row r="30" spans="1:5" x14ac:dyDescent="0.2">
      <c r="A30" s="2" t="s">
        <v>117</v>
      </c>
      <c r="B30" s="4">
        <v>-1000</v>
      </c>
      <c r="C30" s="8">
        <v>-3000</v>
      </c>
      <c r="D30" s="8">
        <v>-1000</v>
      </c>
      <c r="E30" s="8">
        <v>-2000</v>
      </c>
    </row>
    <row r="31" spans="1:5" x14ac:dyDescent="0.2">
      <c r="A31" s="2" t="s">
        <v>118</v>
      </c>
      <c r="B31" s="26" t="s">
        <v>139</v>
      </c>
      <c r="C31" s="27" t="s">
        <v>139</v>
      </c>
      <c r="D31" s="8">
        <v>7000</v>
      </c>
      <c r="E31" s="8">
        <v>20000</v>
      </c>
    </row>
    <row r="32" spans="1:5" x14ac:dyDescent="0.2">
      <c r="A32" s="2" t="s">
        <v>119</v>
      </c>
      <c r="B32" s="5">
        <v>-1300</v>
      </c>
      <c r="C32" s="9">
        <v>-1300</v>
      </c>
      <c r="D32" s="9">
        <v>-5000</v>
      </c>
      <c r="E32" s="9">
        <v>-5000</v>
      </c>
    </row>
    <row r="33" spans="1:5" x14ac:dyDescent="0.2">
      <c r="A33" s="2" t="s">
        <v>120</v>
      </c>
      <c r="B33" s="6">
        <f>SUM(B29:B32)</f>
        <v>-2300</v>
      </c>
      <c r="C33" s="10">
        <f>SUM(C29:C32)</f>
        <v>-4300</v>
      </c>
      <c r="D33" s="10">
        <f>SUM(D29:D32)</f>
        <v>4000</v>
      </c>
      <c r="E33" s="10">
        <f>SUM(E29:E32)</f>
        <v>19000</v>
      </c>
    </row>
    <row r="34" spans="1:5" x14ac:dyDescent="0.2">
      <c r="A34" s="2" t="s">
        <v>92</v>
      </c>
      <c r="B34" s="4">
        <f>B20+B27+B33</f>
        <v>42850</v>
      </c>
      <c r="C34" s="8">
        <f>C20+C27+C33</f>
        <v>46800</v>
      </c>
      <c r="D34" s="8">
        <f>D20+D27+D33</f>
        <v>10690</v>
      </c>
      <c r="E34" s="8">
        <f>E20+E27+E33</f>
        <v>-6400</v>
      </c>
    </row>
    <row r="35" spans="1:5" x14ac:dyDescent="0.2">
      <c r="A35" s="2" t="s">
        <v>93</v>
      </c>
      <c r="B35" s="5">
        <v>11150</v>
      </c>
      <c r="C35" s="9">
        <v>54000</v>
      </c>
      <c r="D35" s="9">
        <v>21310</v>
      </c>
      <c r="E35" s="9">
        <v>32000</v>
      </c>
    </row>
    <row r="36" spans="1:5" x14ac:dyDescent="0.2">
      <c r="A36" s="3" t="s">
        <v>94</v>
      </c>
      <c r="B36" s="30">
        <f>B35+B34</f>
        <v>54000</v>
      </c>
      <c r="C36" s="23">
        <f>C35+C34</f>
        <v>100800</v>
      </c>
      <c r="D36" s="23">
        <f>D35+D34</f>
        <v>32000</v>
      </c>
      <c r="E36" s="23">
        <f>E35+E34</f>
        <v>25600</v>
      </c>
    </row>
  </sheetData>
  <mergeCells count="2">
    <mergeCell ref="B1:C1"/>
    <mergeCell ref="D1:E1"/>
  </mergeCells>
  <phoneticPr fontId="1"/>
  <pageMargins left="0.75" right="0.75" top="1" bottom="1" header="0.51200000000000001" footer="0.51200000000000001"/>
  <pageSetup paperSize="9" orientation="portrait" horizontalDpi="1200" verticalDpi="1200" r:id="rId1"/>
  <headerFooter alignWithMargins="0"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workbookViewId="0">
      <selection activeCell="G15" sqref="G15"/>
    </sheetView>
  </sheetViews>
  <sheetFormatPr defaultRowHeight="13.2" x14ac:dyDescent="0.2"/>
  <cols>
    <col min="1" max="1" width="35.77734375" customWidth="1"/>
    <col min="2" max="5" width="12.77734375" customWidth="1"/>
  </cols>
  <sheetData>
    <row r="1" spans="1:5" x14ac:dyDescent="0.2">
      <c r="A1" s="1"/>
      <c r="B1" s="35" t="s">
        <v>4</v>
      </c>
      <c r="C1" s="36"/>
      <c r="D1" s="32" t="s">
        <v>7</v>
      </c>
      <c r="E1" s="34"/>
    </row>
    <row r="2" spans="1:5" x14ac:dyDescent="0.2">
      <c r="A2" s="3"/>
      <c r="B2" s="13" t="s">
        <v>5</v>
      </c>
      <c r="C2" s="13" t="s">
        <v>6</v>
      </c>
      <c r="D2" s="13" t="s">
        <v>5</v>
      </c>
      <c r="E2" s="13" t="s">
        <v>6</v>
      </c>
    </row>
    <row r="3" spans="1:5" x14ac:dyDescent="0.2">
      <c r="A3" s="2" t="s">
        <v>140</v>
      </c>
      <c r="B3" s="20" t="s">
        <v>123</v>
      </c>
      <c r="C3" s="20" t="s">
        <v>123</v>
      </c>
      <c r="D3" s="20" t="s">
        <v>126</v>
      </c>
      <c r="E3" s="20" t="s">
        <v>126</v>
      </c>
    </row>
    <row r="4" spans="1:5" x14ac:dyDescent="0.2">
      <c r="A4" s="2" t="s">
        <v>121</v>
      </c>
      <c r="B4" s="20" t="s">
        <v>124</v>
      </c>
      <c r="C4" s="20" t="s">
        <v>127</v>
      </c>
      <c r="D4" s="20" t="s">
        <v>128</v>
      </c>
      <c r="E4" s="20" t="s">
        <v>129</v>
      </c>
    </row>
    <row r="5" spans="1:5" x14ac:dyDescent="0.2">
      <c r="A5" s="3" t="s">
        <v>122</v>
      </c>
      <c r="B5" s="21" t="s">
        <v>125</v>
      </c>
      <c r="C5" s="21" t="s">
        <v>130</v>
      </c>
      <c r="D5" s="21" t="s">
        <v>131</v>
      </c>
      <c r="E5" s="21" t="s">
        <v>132</v>
      </c>
    </row>
  </sheetData>
  <mergeCells count="2">
    <mergeCell ref="B1:C1"/>
    <mergeCell ref="D1:E1"/>
  </mergeCells>
  <phoneticPr fontId="1"/>
  <pageMargins left="0.75" right="0.75" top="1" bottom="1" header="0.51200000000000001" footer="0.51200000000000001"/>
  <pageSetup paperSize="9" orientation="portrait" horizontalDpi="1200" verticalDpi="1200" r:id="rId1"/>
  <headerFooter alignWithMargins="0"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貸借対照表（個別）</vt:lpstr>
      <vt:lpstr>損益計算書（個別）</vt:lpstr>
      <vt:lpstr>キャッシュ・フロー計算書（個別）</vt:lpstr>
      <vt:lpstr>参考情報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2020-12-25T05:49:34Z</dcterms:created>
  <dcterms:modified xsi:type="dcterms:W3CDTF">2020-12-25T05:49:47Z</dcterms:modified>
</cp:coreProperties>
</file>